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20620" tabRatio="500"/>
  </bookViews>
  <sheets>
    <sheet name="Just Reg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61" i="1"/>
  <c r="O61"/>
  <c r="N61"/>
  <c r="M61"/>
  <c r="Q60"/>
  <c r="O60"/>
  <c r="N60"/>
  <c r="M60"/>
  <c r="Q59"/>
  <c r="O59"/>
  <c r="N59"/>
  <c r="M59"/>
  <c r="Q58"/>
  <c r="O58"/>
  <c r="N58"/>
  <c r="M58"/>
  <c r="Q57"/>
  <c r="O57"/>
  <c r="N57"/>
  <c r="M57"/>
  <c r="Q56"/>
  <c r="O56"/>
  <c r="N56"/>
  <c r="M56"/>
  <c r="Q55"/>
  <c r="O55"/>
  <c r="N55"/>
  <c r="M55"/>
  <c r="Q54"/>
  <c r="O54"/>
  <c r="N54"/>
  <c r="M54"/>
  <c r="Q53"/>
  <c r="O53"/>
  <c r="N53"/>
  <c r="M53"/>
  <c r="Q52"/>
  <c r="O52"/>
  <c r="N52"/>
  <c r="M52"/>
  <c r="Q51"/>
  <c r="O51"/>
  <c r="N51"/>
  <c r="M51"/>
  <c r="Q50"/>
  <c r="O50"/>
  <c r="N50"/>
  <c r="M50"/>
  <c r="Q49"/>
  <c r="O49"/>
  <c r="N49"/>
  <c r="M49"/>
  <c r="Q48"/>
  <c r="O48"/>
  <c r="N48"/>
  <c r="M48"/>
  <c r="Q47"/>
  <c r="O47"/>
  <c r="N47"/>
  <c r="M47"/>
  <c r="Q46"/>
  <c r="O46"/>
  <c r="N46"/>
  <c r="M46"/>
  <c r="Q45"/>
  <c r="O45"/>
  <c r="N45"/>
  <c r="M45"/>
  <c r="Q44"/>
  <c r="O44"/>
  <c r="N44"/>
  <c r="M44"/>
  <c r="Q43"/>
  <c r="O43"/>
  <c r="N43"/>
  <c r="M43"/>
  <c r="Q42"/>
  <c r="O42"/>
  <c r="N42"/>
  <c r="M42"/>
  <c r="Q41"/>
  <c r="O41"/>
  <c r="N41"/>
  <c r="M41"/>
  <c r="Q40"/>
  <c r="O40"/>
  <c r="N40"/>
  <c r="M40"/>
  <c r="Q39"/>
  <c r="O39"/>
  <c r="N39"/>
  <c r="M39"/>
  <c r="Q38"/>
  <c r="O38"/>
  <c r="N38"/>
  <c r="M38"/>
  <c r="Q37"/>
  <c r="O37"/>
  <c r="N37"/>
  <c r="M37"/>
  <c r="Q36"/>
  <c r="O36"/>
  <c r="N36"/>
  <c r="M36"/>
  <c r="Q35"/>
  <c r="O35"/>
  <c r="N35"/>
  <c r="M35"/>
  <c r="Q34"/>
  <c r="O34"/>
  <c r="N34"/>
  <c r="M34"/>
  <c r="Q33"/>
  <c r="O33"/>
  <c r="N33"/>
  <c r="M33"/>
  <c r="Q32"/>
  <c r="O32"/>
  <c r="N32"/>
  <c r="M32"/>
  <c r="Q31"/>
  <c r="O31"/>
  <c r="N31"/>
  <c r="M31"/>
  <c r="Q30"/>
  <c r="O30"/>
  <c r="N30"/>
  <c r="M30"/>
  <c r="Q29"/>
  <c r="O29"/>
  <c r="N29"/>
  <c r="M29"/>
  <c r="Q28"/>
  <c r="O28"/>
  <c r="N28"/>
  <c r="M28"/>
  <c r="Q27"/>
  <c r="O27"/>
  <c r="N27"/>
  <c r="M27"/>
  <c r="Q26"/>
  <c r="O26"/>
  <c r="N26"/>
  <c r="M26"/>
  <c r="Q25"/>
  <c r="O25"/>
  <c r="N25"/>
  <c r="M25"/>
  <c r="Q24"/>
  <c r="O24"/>
  <c r="N24"/>
  <c r="M24"/>
  <c r="Q23"/>
  <c r="O23"/>
  <c r="N23"/>
  <c r="M23"/>
  <c r="Q22"/>
  <c r="O22"/>
  <c r="N22"/>
  <c r="M22"/>
  <c r="Q21"/>
  <c r="O21"/>
  <c r="N21"/>
  <c r="M21"/>
  <c r="Q20"/>
  <c r="O20"/>
  <c r="N20"/>
  <c r="M20"/>
  <c r="Q19"/>
  <c r="O19"/>
  <c r="N19"/>
  <c r="M19"/>
  <c r="Q18"/>
  <c r="O18"/>
  <c r="N18"/>
  <c r="M18"/>
  <c r="Q17"/>
  <c r="O17"/>
  <c r="N17"/>
  <c r="M17"/>
  <c r="Q16"/>
  <c r="O16"/>
  <c r="N16"/>
  <c r="M16"/>
  <c r="Q15"/>
  <c r="O15"/>
  <c r="N15"/>
  <c r="M15"/>
  <c r="Q14"/>
  <c r="O14"/>
  <c r="N14"/>
  <c r="M14"/>
  <c r="Q13"/>
  <c r="O13"/>
  <c r="N13"/>
  <c r="M13"/>
  <c r="Q12"/>
  <c r="O12"/>
  <c r="N12"/>
  <c r="M12"/>
  <c r="Q11"/>
  <c r="O11"/>
  <c r="N11"/>
  <c r="M11"/>
  <c r="Q10"/>
  <c r="O10"/>
  <c r="N10"/>
  <c r="M10"/>
  <c r="Q9"/>
  <c r="O9"/>
  <c r="N9"/>
  <c r="M9"/>
  <c r="Q8"/>
  <c r="O8"/>
  <c r="N8"/>
  <c r="M8"/>
  <c r="Q7"/>
  <c r="O7"/>
  <c r="N7"/>
  <c r="M7"/>
  <c r="Q6"/>
  <c r="O6"/>
  <c r="N6"/>
  <c r="M6"/>
  <c r="Q5"/>
  <c r="G5"/>
  <c r="O5"/>
  <c r="N5"/>
  <c r="M5"/>
  <c r="H5"/>
  <c r="F5"/>
  <c r="E5"/>
  <c r="D5"/>
  <c r="C5"/>
</calcChain>
</file>

<file path=xl/sharedStrings.xml><?xml version="1.0" encoding="utf-8"?>
<sst xmlns="http://schemas.openxmlformats.org/spreadsheetml/2006/main" count="75" uniqueCount="75">
  <si>
    <t>Data compiled by James Conner, flatheadmemo.com, from MT SecST files.</t>
    <phoneticPr fontId="4" type="noConversion"/>
  </si>
  <si>
    <t>County</t>
  </si>
  <si>
    <t>2004</t>
    <phoneticPr fontId="4" type="noConversion"/>
  </si>
  <si>
    <t>2006</t>
    <phoneticPr fontId="4" type="noConversion"/>
  </si>
  <si>
    <t>2008</t>
    <phoneticPr fontId="4" type="noConversion"/>
  </si>
  <si>
    <t>2010</t>
    <phoneticPr fontId="4" type="noConversion"/>
  </si>
  <si>
    <t>2012</t>
    <phoneticPr fontId="4" type="noConversion"/>
  </si>
  <si>
    <t>2014</t>
    <phoneticPr fontId="4" type="noConversion"/>
  </si>
  <si>
    <t>2016 Primary</t>
    <phoneticPr fontId="4" type="noConversion"/>
  </si>
  <si>
    <t>2016 End of Regular Registration</t>
    <phoneticPr fontId="4" type="noConversion"/>
  </si>
  <si>
    <t>16 Oct 2016</t>
    <phoneticPr fontId="4" type="noConversion"/>
  </si>
  <si>
    <t>21 Oct 2016</t>
    <phoneticPr fontId="4" type="noConversion"/>
  </si>
  <si>
    <t>Reg since primary</t>
    <phoneticPr fontId="4" type="noConversion"/>
  </si>
  <si>
    <t>Late Reg</t>
    <phoneticPr fontId="4" type="noConversion"/>
  </si>
  <si>
    <t>Total</t>
    <phoneticPr fontId="4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</si>
  <si>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</si>
  <si>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</si>
  <si>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</si>
  <si>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</si>
  <si>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</si>
  <si>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</si>
  <si>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</si>
  <si>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</si>
  <si>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</si>
  <si>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</si>
  <si>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</si>
  <si>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</si>
  <si>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</si>
  <si>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</si>
  <si>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</si>
  <si>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</si>
  <si>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</si>
  <si>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</si>
  <si>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</si>
  <si>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</si>
  <si>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</si>
  <si>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</si>
  <si>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</si>
  <si>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</si>
  <si>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</si>
  <si>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</si>
  <si>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</si>
  <si>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</si>
  <si>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</si>
  <si>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</si>
  <si>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</si>
  <si>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</si>
  <si>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</si>
  <si>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</si>
  <si>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</si>
  <si>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</si>
  <si>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</si>
  <si>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</si>
  <si>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</si>
  <si>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</si>
  <si>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</si>
  <si>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</si>
  <si>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</si>
  <si>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</si>
  <si>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</si>
  <si>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</si>
  <si>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</si>
  <si>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</si>
  <si>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</si>
  <si>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</si>
  <si>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</si>
  <si>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</si>
  <si>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</si>
  <si>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</si>
  <si>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</si>
  <si>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</si>
  <si>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Diff from 2012</t>
    <phoneticPr fontId="4" type="noConversion"/>
  </si>
  <si>
    <t>Absentee Ballots Gen 2016</t>
    <phoneticPr fontId="4" type="noConversion"/>
  </si>
  <si>
    <t>Absentee Percent Registered</t>
    <phoneticPr fontId="4" type="noConversion"/>
  </si>
  <si>
    <t>Registered Voters Montana General Elections 2004–2016</t>
    <phoneticPr fontId="4" type="noConversion"/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</si>
</sst>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5" formatCode="0.0"/>
    <numFmt numFmtId="166" formatCode="0.000"/>
    <numFmt numFmtId="167" formatCode="#,###"/>
    <numFmt numFmtId="169" formatCode="#,##0.0000"/>
    <numFmt numFmtId="170" formatCode="0.000000"/>
    <numFmt numFmtId="172" formatCode="0.00000"/>
    <numFmt numFmtId="173" formatCode="0.0000"/>
    <numFmt numFmtId="174" formatCode="0.00000000"/>
    <numFmt numFmtId="180" formatCode="0.0000000000000"/>
    <numFmt numFmtId="182" formatCode="#,##0.0"/>
  </numFmts>
  <fonts count="10">
    <font>
      <sz val="12"/>
      <name val="Calibri"/>
    </font>
    <font>
      <b/>
      <sz val="12"/>
      <name val="Calibri"/>
    </font>
    <font>
      <sz val="12"/>
      <name val="Calibri"/>
    </font>
    <font>
      <b/>
      <sz val="12"/>
      <color indexed="9"/>
      <name val="Calibri"/>
    </font>
    <font>
      <sz val="8"/>
      <name val="Calibri"/>
    </font>
    <font>
      <b/>
      <i/>
      <sz val="12"/>
      <color indexed="9"/>
      <name val="Calibri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5"/>
      <name val="Calibri"/>
    </font>
    <font>
      <b/>
      <sz val="1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2" borderId="3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/>
    <xf numFmtId="3" fontId="1" fillId="7" borderId="1" xfId="0" applyNumberFormat="1" applyFont="1" applyFill="1" applyBorder="1"/>
    <xf numFmtId="167" fontId="6" fillId="6" borderId="1" xfId="0" applyNumberFormat="1" applyFont="1" applyFill="1" applyBorder="1"/>
    <xf numFmtId="167" fontId="7" fillId="6" borderId="2" xfId="0" applyNumberFormat="1" applyFont="1" applyFill="1" applyBorder="1"/>
    <xf numFmtId="167" fontId="8" fillId="0" borderId="1" xfId="0" applyNumberFormat="1" applyFont="1" applyFill="1" applyBorder="1" applyAlignment="1">
      <alignment horizontal="right" wrapText="1"/>
    </xf>
    <xf numFmtId="3" fontId="0" fillId="0" borderId="1" xfId="0" applyNumberFormat="1" applyBorder="1"/>
    <xf numFmtId="165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/>
    <xf numFmtId="3" fontId="0" fillId="0" borderId="1" xfId="0" applyNumberFormat="1" applyBorder="1" applyAlignment="1"/>
    <xf numFmtId="3" fontId="0" fillId="0" borderId="2" xfId="0" applyNumberFormat="1" applyBorder="1" applyAlignment="1"/>
    <xf numFmtId="3" fontId="2" fillId="0" borderId="1" xfId="0" applyNumberFormat="1" applyFont="1" applyFill="1" applyBorder="1" applyAlignment="1">
      <alignment wrapText="1"/>
    </xf>
    <xf numFmtId="0" fontId="2" fillId="0" borderId="0" xfId="0" applyFont="1" applyFill="1"/>
    <xf numFmtId="3" fontId="0" fillId="0" borderId="1" xfId="0" applyNumberFormat="1" applyFill="1" applyBorder="1" applyAlignment="1"/>
    <xf numFmtId="3" fontId="0" fillId="0" borderId="2" xfId="0" applyNumberFormat="1" applyFill="1" applyBorder="1" applyAlignment="1"/>
    <xf numFmtId="3" fontId="2" fillId="0" borderId="0" xfId="0" applyNumberFormat="1" applyFont="1" applyFill="1" applyAlignment="1">
      <alignment horizontal="right"/>
    </xf>
    <xf numFmtId="49" fontId="3" fillId="5" borderId="1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167" fontId="7" fillId="6" borderId="1" xfId="0" applyNumberFormat="1" applyFont="1" applyFill="1" applyBorder="1"/>
    <xf numFmtId="167" fontId="1" fillId="6" borderId="1" xfId="0" applyNumberFormat="1" applyFont="1" applyFill="1" applyBorder="1" applyAlignment="1">
      <alignment horizontal="right" wrapText="1"/>
    </xf>
    <xf numFmtId="167" fontId="8" fillId="6" borderId="1" xfId="0" applyNumberFormat="1" applyFont="1" applyFill="1" applyBorder="1" applyAlignment="1">
      <alignment horizontal="right" wrapText="1"/>
    </xf>
    <xf numFmtId="3" fontId="0" fillId="6" borderId="1" xfId="0" applyNumberFormat="1" applyFill="1" applyBorder="1"/>
    <xf numFmtId="165" fontId="2" fillId="6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Q64"/>
  <sheetViews>
    <sheetView showGridLines="0" tabSelected="1" zoomScale="125" workbookViewId="0">
      <pane ySplit="4" topLeftCell="A5" activePane="bottomLeft" state="frozen"/>
      <selection pane="bottomLeft" activeCell="S14" sqref="S14"/>
    </sheetView>
  </sheetViews>
  <sheetFormatPr baseColWidth="10" defaultRowHeight="15"/>
  <cols>
    <col min="1" max="1" width="3.83203125" style="22" customWidth="1"/>
    <col min="2" max="2" width="15.6640625" style="22" customWidth="1"/>
    <col min="3" max="10" width="10.83203125" style="22"/>
    <col min="11" max="11" width="11.33203125" style="22" customWidth="1"/>
    <col min="12" max="16" width="10.83203125" style="22"/>
    <col min="17" max="17" width="11.83203125" style="22" customWidth="1"/>
    <col min="18" max="16384" width="10.83203125" style="22"/>
  </cols>
  <sheetData>
    <row r="3" spans="2:17" ht="23">
      <c r="B3" s="27" t="s">
        <v>74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7" s="6" customFormat="1" ht="60">
      <c r="B4" s="1" t="s">
        <v>1</v>
      </c>
      <c r="C4" s="1" t="s">
        <v>2</v>
      </c>
      <c r="D4" s="2" t="s">
        <v>3</v>
      </c>
      <c r="E4" s="1" t="s">
        <v>4</v>
      </c>
      <c r="F4" s="2" t="s">
        <v>5</v>
      </c>
      <c r="G4" s="1" t="s">
        <v>6</v>
      </c>
      <c r="H4" s="2" t="s">
        <v>7</v>
      </c>
      <c r="I4" s="3" t="s">
        <v>8</v>
      </c>
      <c r="J4" s="3" t="s">
        <v>9</v>
      </c>
      <c r="K4" s="4" t="s">
        <v>10</v>
      </c>
      <c r="L4" s="5" t="s">
        <v>11</v>
      </c>
      <c r="M4" s="5" t="s">
        <v>12</v>
      </c>
      <c r="N4" s="5" t="s">
        <v>13</v>
      </c>
      <c r="O4" s="26" t="s">
        <v>71</v>
      </c>
      <c r="P4" s="26" t="s">
        <v>72</v>
      </c>
      <c r="Q4" s="26" t="s">
        <v>73</v>
      </c>
    </row>
    <row r="5" spans="2:17" s="16" customFormat="1">
      <c r="B5" s="7" t="s">
        <v>14</v>
      </c>
      <c r="C5" s="8">
        <f>SUM(C6:C61)</f>
        <v>638474</v>
      </c>
      <c r="D5" s="9">
        <f>SUM(D6:D61)</f>
        <v>649436</v>
      </c>
      <c r="E5" s="8">
        <f>SUM(E6:E61)</f>
        <v>668085</v>
      </c>
      <c r="F5" s="8">
        <f>SUM(F6:F61)</f>
        <v>651335</v>
      </c>
      <c r="G5" s="8">
        <f>SUM(G6:G61)</f>
        <v>681608</v>
      </c>
      <c r="H5" s="8">
        <f>SUM(H6:H61)</f>
        <v>674264</v>
      </c>
      <c r="I5" s="10">
        <v>648764</v>
      </c>
      <c r="J5" s="11">
        <v>672977</v>
      </c>
      <c r="K5" s="12">
        <v>677393</v>
      </c>
      <c r="L5" s="30">
        <v>679334</v>
      </c>
      <c r="M5" s="31">
        <f>L5-I5</f>
        <v>30570</v>
      </c>
      <c r="N5" s="31">
        <f>L5-J5</f>
        <v>6357</v>
      </c>
      <c r="O5" s="32">
        <f>L5-G5</f>
        <v>-2274</v>
      </c>
      <c r="P5" s="33">
        <v>313284</v>
      </c>
      <c r="Q5" s="34">
        <f>(P5/L5)*100</f>
        <v>46.116343359820064</v>
      </c>
    </row>
    <row r="6" spans="2:17">
      <c r="B6" s="17" t="s">
        <v>15</v>
      </c>
      <c r="C6" s="18">
        <v>5820</v>
      </c>
      <c r="D6" s="18">
        <v>6176</v>
      </c>
      <c r="E6" s="18">
        <v>6364</v>
      </c>
      <c r="F6" s="18">
        <v>6103</v>
      </c>
      <c r="G6" s="18">
        <v>6699</v>
      </c>
      <c r="H6" s="19">
        <v>6588</v>
      </c>
      <c r="I6" s="19">
        <v>6356</v>
      </c>
      <c r="J6" s="19">
        <v>6522</v>
      </c>
      <c r="K6" s="20">
        <v>6544</v>
      </c>
      <c r="L6" s="19">
        <v>6547</v>
      </c>
      <c r="M6" s="21">
        <f t="shared" ref="M6:M61" si="0">L6-I6</f>
        <v>191</v>
      </c>
      <c r="N6" s="21">
        <f t="shared" ref="N6:N61" si="1">L6-J6</f>
        <v>25</v>
      </c>
      <c r="O6" s="13">
        <f t="shared" ref="O6:O61" si="2">L6-G6</f>
        <v>-152</v>
      </c>
      <c r="P6" s="14">
        <v>2453</v>
      </c>
      <c r="Q6" s="15">
        <f>(P6/L6)*100</f>
        <v>37.467542385825567</v>
      </c>
    </row>
    <row r="7" spans="2:17">
      <c r="B7" s="17" t="s">
        <v>16</v>
      </c>
      <c r="C7" s="18">
        <v>7447</v>
      </c>
      <c r="D7" s="18">
        <v>7694</v>
      </c>
      <c r="E7" s="18">
        <v>7799</v>
      </c>
      <c r="F7" s="18">
        <v>7895</v>
      </c>
      <c r="G7" s="18">
        <v>8416</v>
      </c>
      <c r="H7" s="19">
        <v>8024</v>
      </c>
      <c r="I7" s="19">
        <v>7656</v>
      </c>
      <c r="J7" s="19">
        <v>7736</v>
      </c>
      <c r="K7" s="20">
        <v>7767</v>
      </c>
      <c r="L7" s="19">
        <v>7864</v>
      </c>
      <c r="M7" s="21">
        <f t="shared" si="0"/>
        <v>208</v>
      </c>
      <c r="N7" s="21">
        <f t="shared" si="1"/>
        <v>128</v>
      </c>
      <c r="O7" s="13">
        <f t="shared" si="2"/>
        <v>-552</v>
      </c>
      <c r="P7" s="14">
        <v>1559</v>
      </c>
      <c r="Q7" s="15">
        <f>(P7/L7)*100</f>
        <v>19.824516785350966</v>
      </c>
    </row>
    <row r="8" spans="2:17">
      <c r="B8" s="17" t="s">
        <v>17</v>
      </c>
      <c r="C8" s="18">
        <v>4117</v>
      </c>
      <c r="D8" s="18">
        <v>4193</v>
      </c>
      <c r="E8" s="18">
        <v>4080</v>
      </c>
      <c r="F8" s="18">
        <v>3950</v>
      </c>
      <c r="G8" s="18">
        <v>4059</v>
      </c>
      <c r="H8" s="19">
        <v>3903</v>
      </c>
      <c r="I8" s="19">
        <v>3709</v>
      </c>
      <c r="J8" s="19">
        <v>3823</v>
      </c>
      <c r="K8" s="20">
        <v>3863</v>
      </c>
      <c r="L8" s="19">
        <v>3857</v>
      </c>
      <c r="M8" s="21">
        <f t="shared" si="0"/>
        <v>148</v>
      </c>
      <c r="N8" s="21">
        <f t="shared" si="1"/>
        <v>34</v>
      </c>
      <c r="O8" s="13">
        <f t="shared" si="2"/>
        <v>-202</v>
      </c>
      <c r="P8" s="14">
        <v>1163</v>
      </c>
      <c r="Q8" s="15">
        <f>(P8/L8)*100</f>
        <v>30.152968628467718</v>
      </c>
    </row>
    <row r="9" spans="2:17">
      <c r="B9" s="17" t="s">
        <v>18</v>
      </c>
      <c r="C9" s="18">
        <v>3098</v>
      </c>
      <c r="D9" s="18">
        <v>3374</v>
      </c>
      <c r="E9" s="18">
        <v>3634</v>
      </c>
      <c r="F9" s="18">
        <v>3685</v>
      </c>
      <c r="G9" s="18">
        <v>3977</v>
      </c>
      <c r="H9" s="19">
        <v>4073</v>
      </c>
      <c r="I9" s="19">
        <v>3950</v>
      </c>
      <c r="J9" s="19">
        <v>4068</v>
      </c>
      <c r="K9" s="20">
        <v>4056</v>
      </c>
      <c r="L9" s="19">
        <v>4092</v>
      </c>
      <c r="M9" s="21">
        <f t="shared" si="0"/>
        <v>142</v>
      </c>
      <c r="N9" s="21">
        <f t="shared" si="1"/>
        <v>24</v>
      </c>
      <c r="O9" s="13">
        <f t="shared" si="2"/>
        <v>115</v>
      </c>
      <c r="P9" s="14">
        <v>1497</v>
      </c>
      <c r="Q9" s="15">
        <f>(P9/L9)*100</f>
        <v>36.583577712609973</v>
      </c>
    </row>
    <row r="10" spans="2:17">
      <c r="B10" s="17" t="s">
        <v>19</v>
      </c>
      <c r="C10" s="18">
        <v>7281</v>
      </c>
      <c r="D10" s="18">
        <v>7055</v>
      </c>
      <c r="E10" s="18">
        <v>7212</v>
      </c>
      <c r="F10" s="18">
        <v>7161</v>
      </c>
      <c r="G10" s="18">
        <v>7176</v>
      </c>
      <c r="H10" s="19">
        <v>7329</v>
      </c>
      <c r="I10" s="19">
        <v>7226</v>
      </c>
      <c r="J10" s="19">
        <v>7485</v>
      </c>
      <c r="K10" s="20">
        <v>7505</v>
      </c>
      <c r="L10" s="19">
        <v>7537</v>
      </c>
      <c r="M10" s="21">
        <f t="shared" si="0"/>
        <v>311</v>
      </c>
      <c r="N10" s="21">
        <f t="shared" si="1"/>
        <v>52</v>
      </c>
      <c r="O10" s="13">
        <f t="shared" si="2"/>
        <v>361</v>
      </c>
      <c r="P10" s="14">
        <v>3044</v>
      </c>
      <c r="Q10" s="15">
        <f>(P10/L10)*100</f>
        <v>40.38742205121401</v>
      </c>
    </row>
    <row r="11" spans="2:17">
      <c r="B11" s="17" t="s">
        <v>20</v>
      </c>
      <c r="C11" s="18">
        <v>841</v>
      </c>
      <c r="D11" s="18">
        <v>871</v>
      </c>
      <c r="E11" s="18">
        <v>890</v>
      </c>
      <c r="F11" s="18">
        <v>928</v>
      </c>
      <c r="G11" s="18">
        <v>996</v>
      </c>
      <c r="H11" s="19">
        <v>1002</v>
      </c>
      <c r="I11" s="19">
        <v>926</v>
      </c>
      <c r="J11" s="19">
        <v>940</v>
      </c>
      <c r="K11" s="20">
        <v>949</v>
      </c>
      <c r="L11" s="19">
        <v>951</v>
      </c>
      <c r="M11" s="21">
        <f t="shared" si="0"/>
        <v>25</v>
      </c>
      <c r="N11" s="21">
        <f t="shared" si="1"/>
        <v>11</v>
      </c>
      <c r="O11" s="13">
        <f t="shared" si="2"/>
        <v>-45</v>
      </c>
      <c r="P11" s="14">
        <v>244</v>
      </c>
      <c r="Q11" s="15">
        <f>(P11/L11)*100</f>
        <v>25.657202944269191</v>
      </c>
    </row>
    <row r="12" spans="2:17">
      <c r="B12" s="17" t="s">
        <v>21</v>
      </c>
      <c r="C12" s="18">
        <v>48508</v>
      </c>
      <c r="D12" s="18">
        <v>50527</v>
      </c>
      <c r="E12" s="18">
        <v>54876</v>
      </c>
      <c r="F12" s="18">
        <v>49010</v>
      </c>
      <c r="G12" s="18">
        <v>53398</v>
      </c>
      <c r="H12" s="19">
        <v>51887</v>
      </c>
      <c r="I12" s="19">
        <v>50250</v>
      </c>
      <c r="J12" s="19">
        <v>52028</v>
      </c>
      <c r="K12" s="20">
        <v>52557</v>
      </c>
      <c r="L12" s="19">
        <v>52562</v>
      </c>
      <c r="M12" s="21">
        <f t="shared" si="0"/>
        <v>2312</v>
      </c>
      <c r="N12" s="21">
        <f t="shared" si="1"/>
        <v>534</v>
      </c>
      <c r="O12" s="13">
        <f t="shared" si="2"/>
        <v>-836</v>
      </c>
      <c r="P12" s="14">
        <v>27762</v>
      </c>
      <c r="Q12" s="15">
        <f>(P12/L12)*100</f>
        <v>52.817624900117956</v>
      </c>
    </row>
    <row r="13" spans="2:17">
      <c r="B13" s="17" t="s">
        <v>22</v>
      </c>
      <c r="C13" s="18">
        <v>4094</v>
      </c>
      <c r="D13" s="18">
        <v>3947</v>
      </c>
      <c r="E13" s="18">
        <v>3847</v>
      </c>
      <c r="F13" s="18">
        <v>3699</v>
      </c>
      <c r="G13" s="18">
        <v>3856</v>
      </c>
      <c r="H13" s="19">
        <v>3595</v>
      </c>
      <c r="I13" s="19">
        <v>3315</v>
      </c>
      <c r="J13" s="19">
        <v>3421</v>
      </c>
      <c r="K13" s="20">
        <v>3442</v>
      </c>
      <c r="L13" s="19">
        <v>3451</v>
      </c>
      <c r="M13" s="21">
        <f t="shared" si="0"/>
        <v>136</v>
      </c>
      <c r="N13" s="21">
        <f t="shared" si="1"/>
        <v>30</v>
      </c>
      <c r="O13" s="13">
        <f t="shared" si="2"/>
        <v>-405</v>
      </c>
      <c r="P13" s="14">
        <v>1311</v>
      </c>
      <c r="Q13" s="15">
        <f>(P13/L13)*100</f>
        <v>37.988988698927848</v>
      </c>
    </row>
    <row r="14" spans="2:17">
      <c r="B14" s="17" t="s">
        <v>23</v>
      </c>
      <c r="C14" s="18">
        <v>7214</v>
      </c>
      <c r="D14" s="18">
        <v>6928</v>
      </c>
      <c r="E14" s="18">
        <v>6969</v>
      </c>
      <c r="F14" s="18">
        <v>6833</v>
      </c>
      <c r="G14" s="18">
        <v>7297</v>
      </c>
      <c r="H14" s="19">
        <v>7200</v>
      </c>
      <c r="I14" s="19">
        <v>6831</v>
      </c>
      <c r="J14" s="19">
        <v>6903</v>
      </c>
      <c r="K14" s="20">
        <v>6935</v>
      </c>
      <c r="L14" s="19">
        <v>6942</v>
      </c>
      <c r="M14" s="21">
        <f t="shared" si="0"/>
        <v>111</v>
      </c>
      <c r="N14" s="21">
        <f t="shared" si="1"/>
        <v>39</v>
      </c>
      <c r="O14" s="13">
        <f t="shared" si="2"/>
        <v>-355</v>
      </c>
      <c r="P14" s="14">
        <v>1853</v>
      </c>
      <c r="Q14" s="15">
        <f>(P14/L14)*100</f>
        <v>26.692595793719388</v>
      </c>
    </row>
    <row r="15" spans="2:17">
      <c r="B15" s="17" t="s">
        <v>24</v>
      </c>
      <c r="C15" s="18">
        <v>1489</v>
      </c>
      <c r="D15" s="18">
        <v>1422</v>
      </c>
      <c r="E15" s="18">
        <v>1427</v>
      </c>
      <c r="F15" s="18">
        <v>1409</v>
      </c>
      <c r="G15" s="18">
        <v>1308</v>
      </c>
      <c r="H15" s="19">
        <v>1224</v>
      </c>
      <c r="I15" s="19">
        <v>1135</v>
      </c>
      <c r="J15" s="19">
        <v>1159</v>
      </c>
      <c r="K15" s="20">
        <v>1170</v>
      </c>
      <c r="L15" s="19">
        <v>1172</v>
      </c>
      <c r="M15" s="21">
        <f t="shared" si="0"/>
        <v>37</v>
      </c>
      <c r="N15" s="21">
        <f t="shared" si="1"/>
        <v>13</v>
      </c>
      <c r="O15" s="13">
        <f t="shared" si="2"/>
        <v>-136</v>
      </c>
      <c r="P15" s="14">
        <v>293</v>
      </c>
      <c r="Q15" s="15">
        <f>(P15/L15)*100</f>
        <v>25</v>
      </c>
    </row>
    <row r="16" spans="2:17">
      <c r="B16" s="17" t="s">
        <v>25</v>
      </c>
      <c r="C16" s="18">
        <v>6134</v>
      </c>
      <c r="D16" s="18">
        <v>6141</v>
      </c>
      <c r="E16" s="18">
        <v>6463</v>
      </c>
      <c r="F16" s="18">
        <v>6347</v>
      </c>
      <c r="G16" s="18">
        <v>5944</v>
      </c>
      <c r="H16" s="19">
        <v>5499</v>
      </c>
      <c r="I16" s="19">
        <v>5564</v>
      </c>
      <c r="J16" s="19">
        <v>5682</v>
      </c>
      <c r="K16" s="20">
        <v>5705</v>
      </c>
      <c r="L16" s="19">
        <v>5716</v>
      </c>
      <c r="M16" s="21">
        <f t="shared" si="0"/>
        <v>152</v>
      </c>
      <c r="N16" s="21">
        <f t="shared" si="1"/>
        <v>34</v>
      </c>
      <c r="O16" s="13">
        <f t="shared" si="2"/>
        <v>-228</v>
      </c>
      <c r="P16" s="14">
        <v>2451</v>
      </c>
      <c r="Q16" s="15">
        <f>(P16/L16)*100</f>
        <v>42.879636109167251</v>
      </c>
    </row>
    <row r="17" spans="2:17">
      <c r="B17" s="17" t="s">
        <v>26</v>
      </c>
      <c r="C17" s="18">
        <v>6852</v>
      </c>
      <c r="D17" s="18">
        <v>6261</v>
      </c>
      <c r="E17" s="18">
        <v>6427</v>
      </c>
      <c r="F17" s="18">
        <v>5768</v>
      </c>
      <c r="G17" s="18">
        <v>5777</v>
      </c>
      <c r="H17" s="19">
        <v>4998</v>
      </c>
      <c r="I17" s="19">
        <v>5081</v>
      </c>
      <c r="J17" s="19">
        <v>5225</v>
      </c>
      <c r="K17" s="20">
        <v>5241</v>
      </c>
      <c r="L17" s="19">
        <v>5247</v>
      </c>
      <c r="M17" s="21">
        <f t="shared" si="0"/>
        <v>166</v>
      </c>
      <c r="N17" s="21">
        <f t="shared" si="1"/>
        <v>22</v>
      </c>
      <c r="O17" s="13">
        <f t="shared" si="2"/>
        <v>-530</v>
      </c>
      <c r="P17" s="14">
        <v>2057</v>
      </c>
      <c r="Q17" s="15">
        <f>(P17/L17)*100</f>
        <v>39.20335429769392</v>
      </c>
    </row>
    <row r="18" spans="2:17">
      <c r="B18" s="17" t="s">
        <v>27</v>
      </c>
      <c r="C18" s="18">
        <v>1892</v>
      </c>
      <c r="D18" s="18">
        <v>1836</v>
      </c>
      <c r="E18" s="18">
        <v>1822</v>
      </c>
      <c r="F18" s="18">
        <v>1804</v>
      </c>
      <c r="G18" s="18">
        <v>1864</v>
      </c>
      <c r="H18" s="19">
        <v>1940</v>
      </c>
      <c r="I18" s="19">
        <v>1883</v>
      </c>
      <c r="J18" s="19">
        <v>1911</v>
      </c>
      <c r="K18" s="20">
        <v>1928</v>
      </c>
      <c r="L18" s="19">
        <v>1931</v>
      </c>
      <c r="M18" s="21">
        <f t="shared" si="0"/>
        <v>48</v>
      </c>
      <c r="N18" s="21">
        <f t="shared" si="1"/>
        <v>20</v>
      </c>
      <c r="O18" s="13">
        <f t="shared" si="2"/>
        <v>67</v>
      </c>
      <c r="P18" s="14">
        <v>582</v>
      </c>
      <c r="Q18" s="15">
        <f>(P18/L18)*100</f>
        <v>30.13982392542724</v>
      </c>
    </row>
    <row r="19" spans="2:17">
      <c r="B19" s="17" t="s">
        <v>28</v>
      </c>
      <c r="C19" s="18">
        <v>8256</v>
      </c>
      <c r="D19" s="18">
        <v>8546</v>
      </c>
      <c r="E19" s="18">
        <v>8011</v>
      </c>
      <c r="F19" s="18">
        <v>7888</v>
      </c>
      <c r="G19" s="18">
        <v>7855</v>
      </c>
      <c r="H19" s="19">
        <v>8013</v>
      </c>
      <c r="I19" s="19">
        <v>7403</v>
      </c>
      <c r="J19" s="19">
        <v>7543</v>
      </c>
      <c r="K19" s="20">
        <v>7577</v>
      </c>
      <c r="L19" s="19">
        <v>7585</v>
      </c>
      <c r="M19" s="21">
        <f t="shared" si="0"/>
        <v>182</v>
      </c>
      <c r="N19" s="21">
        <f t="shared" si="1"/>
        <v>42</v>
      </c>
      <c r="O19" s="13">
        <f t="shared" si="2"/>
        <v>-270</v>
      </c>
      <c r="P19" s="14">
        <v>2801</v>
      </c>
      <c r="Q19" s="15">
        <f>(P19/L19)*100</f>
        <v>36.928147659854979</v>
      </c>
    </row>
    <row r="20" spans="2:17">
      <c r="B20" s="17" t="s">
        <v>29</v>
      </c>
      <c r="C20" s="18">
        <v>55138</v>
      </c>
      <c r="D20" s="18">
        <v>55730</v>
      </c>
      <c r="E20" s="18">
        <v>58365</v>
      </c>
      <c r="F20" s="18">
        <v>59457</v>
      </c>
      <c r="G20" s="18">
        <v>61130</v>
      </c>
      <c r="H20" s="19">
        <v>61863</v>
      </c>
      <c r="I20" s="19">
        <v>62794</v>
      </c>
      <c r="J20" s="19">
        <v>64990</v>
      </c>
      <c r="K20" s="20">
        <v>65289</v>
      </c>
      <c r="L20" s="19">
        <v>65823</v>
      </c>
      <c r="M20" s="21">
        <f t="shared" si="0"/>
        <v>3029</v>
      </c>
      <c r="N20" s="21">
        <f t="shared" si="1"/>
        <v>833</v>
      </c>
      <c r="O20" s="13">
        <f t="shared" si="2"/>
        <v>4693</v>
      </c>
      <c r="P20" s="14">
        <v>23672</v>
      </c>
      <c r="Q20" s="15">
        <f>(P20/L20)*100</f>
        <v>35.963113197514545</v>
      </c>
    </row>
    <row r="21" spans="2:17">
      <c r="B21" s="17" t="s">
        <v>30</v>
      </c>
      <c r="C21" s="18">
        <v>55936</v>
      </c>
      <c r="D21" s="18">
        <v>60990</v>
      </c>
      <c r="E21" s="18">
        <v>66153</v>
      </c>
      <c r="F21" s="18">
        <v>63874</v>
      </c>
      <c r="G21" s="18">
        <v>69954</v>
      </c>
      <c r="H21" s="23">
        <v>71030</v>
      </c>
      <c r="I21" s="19">
        <v>68742</v>
      </c>
      <c r="J21" s="19">
        <v>73321</v>
      </c>
      <c r="K21" s="20">
        <v>73864</v>
      </c>
      <c r="L21" s="19">
        <v>74188</v>
      </c>
      <c r="M21" s="21">
        <f t="shared" si="0"/>
        <v>5446</v>
      </c>
      <c r="N21" s="21">
        <f t="shared" si="1"/>
        <v>867</v>
      </c>
      <c r="O21" s="13">
        <f t="shared" si="2"/>
        <v>4234</v>
      </c>
      <c r="P21" s="14">
        <v>40501</v>
      </c>
      <c r="Q21" s="15">
        <f>(P21/L21)*100</f>
        <v>54.592386908934053</v>
      </c>
    </row>
    <row r="22" spans="2:17">
      <c r="B22" s="17" t="s">
        <v>31</v>
      </c>
      <c r="C22" s="18">
        <v>916</v>
      </c>
      <c r="D22" s="18">
        <v>832</v>
      </c>
      <c r="E22" s="18">
        <v>859</v>
      </c>
      <c r="F22" s="18">
        <v>882</v>
      </c>
      <c r="G22" s="18">
        <v>914</v>
      </c>
      <c r="H22" s="23">
        <v>924</v>
      </c>
      <c r="I22" s="19">
        <v>894</v>
      </c>
      <c r="J22" s="19">
        <v>899</v>
      </c>
      <c r="K22" s="20">
        <v>901</v>
      </c>
      <c r="L22" s="19">
        <v>899</v>
      </c>
      <c r="M22" s="21">
        <f t="shared" si="0"/>
        <v>5</v>
      </c>
      <c r="N22" s="21">
        <f t="shared" si="1"/>
        <v>0</v>
      </c>
      <c r="O22" s="13">
        <f t="shared" si="2"/>
        <v>-15</v>
      </c>
      <c r="P22" s="14">
        <v>237</v>
      </c>
      <c r="Q22" s="15">
        <f>(P22/L22)*100</f>
        <v>26.362625139043384</v>
      </c>
    </row>
    <row r="23" spans="2:17">
      <c r="B23" s="17" t="s">
        <v>32</v>
      </c>
      <c r="C23" s="18">
        <v>7745</v>
      </c>
      <c r="D23" s="18">
        <v>7962</v>
      </c>
      <c r="E23" s="18">
        <v>8384</v>
      </c>
      <c r="F23" s="18">
        <v>7958</v>
      </c>
      <c r="G23" s="18">
        <v>7616</v>
      </c>
      <c r="H23" s="23">
        <v>7320</v>
      </c>
      <c r="I23" s="19">
        <v>6927</v>
      </c>
      <c r="J23" s="19">
        <v>7260</v>
      </c>
      <c r="K23" s="20">
        <v>7368</v>
      </c>
      <c r="L23" s="19">
        <v>7384</v>
      </c>
      <c r="M23" s="21">
        <f t="shared" si="0"/>
        <v>457</v>
      </c>
      <c r="N23" s="21">
        <f t="shared" si="1"/>
        <v>124</v>
      </c>
      <c r="O23" s="13">
        <f t="shared" si="2"/>
        <v>-232</v>
      </c>
      <c r="P23" s="14">
        <v>2530</v>
      </c>
      <c r="Q23" s="15">
        <f>(P23/L23)*100</f>
        <v>34.263271939328277</v>
      </c>
    </row>
    <row r="24" spans="2:17">
      <c r="B24" s="17" t="s">
        <v>33</v>
      </c>
      <c r="C24" s="18">
        <v>638</v>
      </c>
      <c r="D24" s="18">
        <v>633</v>
      </c>
      <c r="E24" s="18">
        <v>598</v>
      </c>
      <c r="F24" s="18">
        <v>578</v>
      </c>
      <c r="G24" s="18">
        <v>607</v>
      </c>
      <c r="H24" s="23">
        <v>612</v>
      </c>
      <c r="I24" s="19">
        <v>573</v>
      </c>
      <c r="J24" s="19">
        <v>595</v>
      </c>
      <c r="K24" s="20">
        <v>595</v>
      </c>
      <c r="L24" s="19">
        <v>595</v>
      </c>
      <c r="M24" s="21">
        <f t="shared" si="0"/>
        <v>22</v>
      </c>
      <c r="N24" s="21">
        <f t="shared" si="1"/>
        <v>0</v>
      </c>
      <c r="O24" s="13">
        <f t="shared" si="2"/>
        <v>-12</v>
      </c>
      <c r="P24" s="14">
        <v>283</v>
      </c>
      <c r="Q24" s="15">
        <f>(P24/L24)*100</f>
        <v>47.563025210084028</v>
      </c>
    </row>
    <row r="25" spans="2:17">
      <c r="B25" s="17" t="s">
        <v>34</v>
      </c>
      <c r="C25" s="18">
        <v>2311</v>
      </c>
      <c r="D25" s="18">
        <v>2412</v>
      </c>
      <c r="E25" s="18">
        <v>2384</v>
      </c>
      <c r="F25" s="18">
        <v>2263</v>
      </c>
      <c r="G25" s="18">
        <v>2171</v>
      </c>
      <c r="H25" s="23">
        <v>2189</v>
      </c>
      <c r="I25" s="19">
        <v>2201</v>
      </c>
      <c r="J25" s="19">
        <v>2295</v>
      </c>
      <c r="K25" s="20">
        <v>2304</v>
      </c>
      <c r="L25" s="19">
        <v>2306</v>
      </c>
      <c r="M25" s="21">
        <f t="shared" si="0"/>
        <v>105</v>
      </c>
      <c r="N25" s="21">
        <f t="shared" si="1"/>
        <v>11</v>
      </c>
      <c r="O25" s="13">
        <f t="shared" si="2"/>
        <v>135</v>
      </c>
      <c r="P25" s="14">
        <v>750</v>
      </c>
      <c r="Q25" s="15">
        <f>(P25/L25)*100</f>
        <v>32.523850823937558</v>
      </c>
    </row>
    <row r="26" spans="2:17">
      <c r="B26" s="17" t="s">
        <v>35</v>
      </c>
      <c r="C26" s="18">
        <v>9865</v>
      </c>
      <c r="D26" s="18">
        <v>9407</v>
      </c>
      <c r="E26" s="18">
        <v>9468</v>
      </c>
      <c r="F26" s="18">
        <v>9514</v>
      </c>
      <c r="G26" s="18">
        <v>9807</v>
      </c>
      <c r="H26" s="23">
        <v>9487</v>
      </c>
      <c r="I26" s="23">
        <v>9037</v>
      </c>
      <c r="J26" s="23">
        <v>9238</v>
      </c>
      <c r="K26" s="24">
        <v>9284</v>
      </c>
      <c r="L26" s="23">
        <v>9294</v>
      </c>
      <c r="M26" s="21">
        <f t="shared" si="0"/>
        <v>257</v>
      </c>
      <c r="N26" s="21">
        <f t="shared" si="1"/>
        <v>56</v>
      </c>
      <c r="O26" s="13">
        <f t="shared" si="2"/>
        <v>-513</v>
      </c>
      <c r="P26" s="14">
        <v>4085</v>
      </c>
      <c r="Q26" s="15">
        <f>(P26/L26)*100</f>
        <v>43.95308801377233</v>
      </c>
    </row>
    <row r="27" spans="2:17">
      <c r="B27" s="17" t="s">
        <v>36</v>
      </c>
      <c r="C27" s="18">
        <v>7738</v>
      </c>
      <c r="D27" s="18">
        <v>7749</v>
      </c>
      <c r="E27" s="18">
        <v>7918</v>
      </c>
      <c r="F27" s="18">
        <v>7914</v>
      </c>
      <c r="G27" s="18">
        <v>8125</v>
      </c>
      <c r="H27" s="23">
        <v>8005</v>
      </c>
      <c r="I27" s="23">
        <v>7899</v>
      </c>
      <c r="J27" s="23">
        <v>8166</v>
      </c>
      <c r="K27" s="24">
        <v>8212</v>
      </c>
      <c r="L27" s="23">
        <v>8218</v>
      </c>
      <c r="M27" s="21">
        <f t="shared" si="0"/>
        <v>319</v>
      </c>
      <c r="N27" s="21">
        <f t="shared" si="1"/>
        <v>52</v>
      </c>
      <c r="O27" s="13">
        <f t="shared" si="2"/>
        <v>93</v>
      </c>
      <c r="P27" s="14">
        <v>3628</v>
      </c>
      <c r="Q27" s="15">
        <f>(P27/L27)*100</f>
        <v>44.146994402531028</v>
      </c>
    </row>
    <row r="28" spans="2:17">
      <c r="B28" s="17" t="s">
        <v>37</v>
      </c>
      <c r="C28" s="18">
        <v>1557</v>
      </c>
      <c r="D28" s="18">
        <v>1530</v>
      </c>
      <c r="E28" s="18">
        <v>1555</v>
      </c>
      <c r="F28" s="18">
        <v>1485</v>
      </c>
      <c r="G28" s="18">
        <v>1499</v>
      </c>
      <c r="H28" s="23">
        <v>1486</v>
      </c>
      <c r="I28" s="23">
        <v>1390</v>
      </c>
      <c r="J28" s="23">
        <v>1416</v>
      </c>
      <c r="K28" s="24">
        <v>1421</v>
      </c>
      <c r="L28" s="23">
        <v>1423</v>
      </c>
      <c r="M28" s="21">
        <f t="shared" si="0"/>
        <v>33</v>
      </c>
      <c r="N28" s="21">
        <f t="shared" si="1"/>
        <v>7</v>
      </c>
      <c r="O28" s="13">
        <f t="shared" si="2"/>
        <v>-76</v>
      </c>
      <c r="P28" s="14">
        <v>575</v>
      </c>
      <c r="Q28" s="15">
        <f>(P28/L28)*100</f>
        <v>40.407589599437813</v>
      </c>
    </row>
    <row r="29" spans="2:17">
      <c r="B29" s="17" t="s">
        <v>38</v>
      </c>
      <c r="C29" s="18">
        <v>18268</v>
      </c>
      <c r="D29" s="18">
        <v>17403</v>
      </c>
      <c r="E29" s="18">
        <v>18236</v>
      </c>
      <c r="F29" s="18">
        <v>18262</v>
      </c>
      <c r="G29" s="18">
        <v>18670</v>
      </c>
      <c r="H29" s="23">
        <v>18686</v>
      </c>
      <c r="I29" s="23">
        <v>17654</v>
      </c>
      <c r="J29" s="23">
        <v>18172</v>
      </c>
      <c r="K29" s="24">
        <v>18203</v>
      </c>
      <c r="L29" s="23">
        <v>18373</v>
      </c>
      <c r="M29" s="21">
        <f t="shared" si="0"/>
        <v>719</v>
      </c>
      <c r="N29" s="21">
        <f t="shared" si="1"/>
        <v>201</v>
      </c>
      <c r="O29" s="13">
        <f t="shared" si="2"/>
        <v>-297</v>
      </c>
      <c r="P29" s="14">
        <v>6221</v>
      </c>
      <c r="Q29" s="15">
        <f>(P29/L29)*100</f>
        <v>33.85946769716432</v>
      </c>
    </row>
    <row r="30" spans="2:17">
      <c r="B30" s="17" t="s">
        <v>39</v>
      </c>
      <c r="C30" s="18">
        <v>37951</v>
      </c>
      <c r="D30" s="18">
        <v>36844</v>
      </c>
      <c r="E30" s="18">
        <v>39412</v>
      </c>
      <c r="F30" s="18">
        <v>41688</v>
      </c>
      <c r="G30" s="18">
        <v>45801</v>
      </c>
      <c r="H30" s="23">
        <v>42929</v>
      </c>
      <c r="I30" s="23">
        <v>42610</v>
      </c>
      <c r="J30" s="23">
        <v>44088</v>
      </c>
      <c r="K30" s="24">
        <v>44400</v>
      </c>
      <c r="L30" s="23">
        <v>44494</v>
      </c>
      <c r="M30" s="21">
        <f t="shared" si="0"/>
        <v>1884</v>
      </c>
      <c r="N30" s="21">
        <f t="shared" si="1"/>
        <v>406</v>
      </c>
      <c r="O30" s="13">
        <f t="shared" si="2"/>
        <v>-1307</v>
      </c>
      <c r="P30" s="14">
        <v>20852</v>
      </c>
      <c r="Q30" s="15">
        <f>(P30/L30)*100</f>
        <v>46.864745808423606</v>
      </c>
    </row>
    <row r="31" spans="2:17">
      <c r="B31" s="17" t="s">
        <v>40</v>
      </c>
      <c r="C31" s="18">
        <v>1349</v>
      </c>
      <c r="D31" s="18">
        <v>1288</v>
      </c>
      <c r="E31" s="18">
        <v>1272</v>
      </c>
      <c r="F31" s="18">
        <v>1240</v>
      </c>
      <c r="G31" s="18">
        <v>1246</v>
      </c>
      <c r="H31" s="23">
        <v>1194</v>
      </c>
      <c r="I31" s="23">
        <v>1137</v>
      </c>
      <c r="J31" s="23">
        <v>1146</v>
      </c>
      <c r="K31" s="24">
        <v>1153</v>
      </c>
      <c r="L31" s="23">
        <v>1155</v>
      </c>
      <c r="M31" s="21">
        <f t="shared" si="0"/>
        <v>18</v>
      </c>
      <c r="N31" s="21">
        <f t="shared" si="1"/>
        <v>9</v>
      </c>
      <c r="O31" s="13">
        <f t="shared" si="2"/>
        <v>-91</v>
      </c>
      <c r="P31" s="14">
        <v>472</v>
      </c>
      <c r="Q31" s="15">
        <f>(P31/L31)*100</f>
        <v>40.865800865800864</v>
      </c>
    </row>
    <row r="32" spans="2:17">
      <c r="B32" s="17" t="s">
        <v>41</v>
      </c>
      <c r="C32" s="18">
        <v>12421</v>
      </c>
      <c r="D32" s="18">
        <v>12508</v>
      </c>
      <c r="E32" s="18">
        <v>12968</v>
      </c>
      <c r="F32" s="18">
        <v>11987</v>
      </c>
      <c r="G32" s="18">
        <v>12494</v>
      </c>
      <c r="H32" s="23">
        <v>13103</v>
      </c>
      <c r="I32" s="23">
        <v>12654</v>
      </c>
      <c r="J32" s="23">
        <v>13095</v>
      </c>
      <c r="K32" s="24">
        <v>13178</v>
      </c>
      <c r="L32" s="23">
        <v>13210</v>
      </c>
      <c r="M32" s="21">
        <f t="shared" si="0"/>
        <v>556</v>
      </c>
      <c r="N32" s="21">
        <f t="shared" si="1"/>
        <v>115</v>
      </c>
      <c r="O32" s="13">
        <f t="shared" si="2"/>
        <v>716</v>
      </c>
      <c r="P32" s="14">
        <v>4401</v>
      </c>
      <c r="Q32" s="15">
        <f>(P32/L32)*100</f>
        <v>33.315669947009837</v>
      </c>
    </row>
    <row r="33" spans="2:17">
      <c r="B33" s="17" t="s">
        <v>42</v>
      </c>
      <c r="C33" s="18">
        <v>5862</v>
      </c>
      <c r="D33" s="18">
        <v>5345</v>
      </c>
      <c r="E33" s="18">
        <v>6000</v>
      </c>
      <c r="F33" s="18">
        <v>5507</v>
      </c>
      <c r="G33" s="18">
        <v>5671</v>
      </c>
      <c r="H33" s="23">
        <v>5861</v>
      </c>
      <c r="I33" s="23">
        <v>5818</v>
      </c>
      <c r="J33" s="23">
        <v>5998</v>
      </c>
      <c r="K33" s="24">
        <v>6063</v>
      </c>
      <c r="L33" s="23">
        <v>6079</v>
      </c>
      <c r="M33" s="21">
        <f t="shared" si="0"/>
        <v>261</v>
      </c>
      <c r="N33" s="21">
        <f t="shared" si="1"/>
        <v>81</v>
      </c>
      <c r="O33" s="13">
        <f t="shared" si="2"/>
        <v>408</v>
      </c>
      <c r="P33" s="14">
        <v>2068</v>
      </c>
      <c r="Q33" s="15">
        <f>(P33/L33)*100</f>
        <v>34.018753084388884</v>
      </c>
    </row>
    <row r="34" spans="2:17">
      <c r="B34" s="17" t="s">
        <v>43</v>
      </c>
      <c r="C34" s="18">
        <v>1433</v>
      </c>
      <c r="D34" s="18">
        <v>1347</v>
      </c>
      <c r="E34" s="18">
        <v>1312</v>
      </c>
      <c r="F34" s="18">
        <v>1250</v>
      </c>
      <c r="G34" s="18">
        <v>1239</v>
      </c>
      <c r="H34" s="23">
        <v>1166</v>
      </c>
      <c r="I34" s="23">
        <v>1182</v>
      </c>
      <c r="J34" s="23">
        <v>1206</v>
      </c>
      <c r="K34" s="24">
        <v>1210</v>
      </c>
      <c r="L34" s="23">
        <v>1209</v>
      </c>
      <c r="M34" s="21">
        <f t="shared" si="0"/>
        <v>27</v>
      </c>
      <c r="N34" s="21">
        <f t="shared" si="1"/>
        <v>3</v>
      </c>
      <c r="O34" s="13">
        <f t="shared" si="2"/>
        <v>-30</v>
      </c>
      <c r="P34" s="14">
        <v>342</v>
      </c>
      <c r="Q34" s="15">
        <f>(P34/L34)*100</f>
        <v>28.287841191066999</v>
      </c>
    </row>
    <row r="35" spans="2:17">
      <c r="B35" s="17" t="s">
        <v>44</v>
      </c>
      <c r="C35" s="18">
        <v>1287</v>
      </c>
      <c r="D35" s="18">
        <v>1112</v>
      </c>
      <c r="E35" s="18">
        <v>1388</v>
      </c>
      <c r="F35" s="18">
        <v>1424</v>
      </c>
      <c r="G35" s="18">
        <v>1442</v>
      </c>
      <c r="H35" s="23">
        <v>1372</v>
      </c>
      <c r="I35" s="23">
        <v>1212</v>
      </c>
      <c r="J35" s="23">
        <v>1245</v>
      </c>
      <c r="K35" s="24">
        <v>1253</v>
      </c>
      <c r="L35" s="23">
        <v>1262</v>
      </c>
      <c r="M35" s="21">
        <f t="shared" si="0"/>
        <v>50</v>
      </c>
      <c r="N35" s="21">
        <f t="shared" si="1"/>
        <v>17</v>
      </c>
      <c r="O35" s="13">
        <f t="shared" si="2"/>
        <v>-180</v>
      </c>
      <c r="P35" s="14">
        <v>606</v>
      </c>
      <c r="Q35" s="15">
        <f>(P35/L35)*100</f>
        <v>48.019017432646592</v>
      </c>
    </row>
    <row r="36" spans="2:17">
      <c r="B36" s="17" t="s">
        <v>45</v>
      </c>
      <c r="C36" s="18">
        <v>2707</v>
      </c>
      <c r="D36" s="18">
        <v>2358</v>
      </c>
      <c r="E36" s="18">
        <v>2588</v>
      </c>
      <c r="F36" s="18">
        <v>2771</v>
      </c>
      <c r="G36" s="18">
        <v>3022</v>
      </c>
      <c r="H36" s="23">
        <v>3104</v>
      </c>
      <c r="I36" s="23">
        <v>2944</v>
      </c>
      <c r="J36" s="23">
        <v>3035</v>
      </c>
      <c r="K36" s="24">
        <v>3060</v>
      </c>
      <c r="L36" s="23">
        <v>3065</v>
      </c>
      <c r="M36" s="21">
        <f t="shared" si="0"/>
        <v>121</v>
      </c>
      <c r="N36" s="21">
        <f t="shared" si="1"/>
        <v>30</v>
      </c>
      <c r="O36" s="13">
        <f t="shared" si="2"/>
        <v>43</v>
      </c>
      <c r="P36" s="14">
        <v>1020</v>
      </c>
      <c r="Q36" s="15">
        <f>(P36/L36)*100</f>
        <v>33.278955954323003</v>
      </c>
    </row>
    <row r="37" spans="2:17">
      <c r="B37" s="17" t="s">
        <v>46</v>
      </c>
      <c r="C37" s="18">
        <v>78151</v>
      </c>
      <c r="D37" s="18">
        <v>84741</v>
      </c>
      <c r="E37" s="18">
        <v>80566</v>
      </c>
      <c r="F37" s="18">
        <v>79427</v>
      </c>
      <c r="G37" s="18">
        <v>83431</v>
      </c>
      <c r="H37" s="23">
        <v>86316</v>
      </c>
      <c r="I37" s="23">
        <v>77329</v>
      </c>
      <c r="J37" s="23">
        <v>81452</v>
      </c>
      <c r="K37" s="24">
        <v>82055</v>
      </c>
      <c r="L37" s="23">
        <v>82083</v>
      </c>
      <c r="M37" s="21">
        <f t="shared" si="0"/>
        <v>4754</v>
      </c>
      <c r="N37" s="21">
        <f t="shared" si="1"/>
        <v>631</v>
      </c>
      <c r="O37" s="13">
        <f t="shared" si="2"/>
        <v>-1348</v>
      </c>
      <c r="P37" s="14">
        <v>42666</v>
      </c>
      <c r="Q37" s="15">
        <f>(P37/L37)*100</f>
        <v>51.97909433134754</v>
      </c>
    </row>
    <row r="38" spans="2:17">
      <c r="B38" s="17" t="s">
        <v>47</v>
      </c>
      <c r="C38" s="18">
        <v>3185</v>
      </c>
      <c r="D38" s="18">
        <v>3063</v>
      </c>
      <c r="E38" s="18">
        <v>3066</v>
      </c>
      <c r="F38" s="18">
        <v>2887</v>
      </c>
      <c r="G38" s="18">
        <v>3097</v>
      </c>
      <c r="H38" s="23">
        <v>3047</v>
      </c>
      <c r="I38" s="23">
        <v>2820</v>
      </c>
      <c r="J38" s="23">
        <v>2871</v>
      </c>
      <c r="K38" s="24">
        <v>2894</v>
      </c>
      <c r="L38" s="23">
        <v>2903</v>
      </c>
      <c r="M38" s="21">
        <f t="shared" si="0"/>
        <v>83</v>
      </c>
      <c r="N38" s="21">
        <f t="shared" si="1"/>
        <v>32</v>
      </c>
      <c r="O38" s="13">
        <f t="shared" si="2"/>
        <v>-194</v>
      </c>
      <c r="P38" s="14">
        <v>1173</v>
      </c>
      <c r="Q38" s="15">
        <f>(P38/L38)*100</f>
        <v>40.406476059249052</v>
      </c>
    </row>
    <row r="39" spans="2:17">
      <c r="B39" s="17" t="s">
        <v>48</v>
      </c>
      <c r="C39" s="18">
        <v>11517</v>
      </c>
      <c r="D39" s="18">
        <v>11433</v>
      </c>
      <c r="E39" s="18">
        <v>11768</v>
      </c>
      <c r="F39" s="18">
        <v>11051</v>
      </c>
      <c r="G39" s="18">
        <v>11822</v>
      </c>
      <c r="H39" s="23">
        <v>11932</v>
      </c>
      <c r="I39" s="23">
        <v>11748</v>
      </c>
      <c r="J39" s="23">
        <v>12130</v>
      </c>
      <c r="K39" s="24">
        <v>12212</v>
      </c>
      <c r="L39" s="23">
        <v>12247</v>
      </c>
      <c r="M39" s="21">
        <f t="shared" si="0"/>
        <v>499</v>
      </c>
      <c r="N39" s="21">
        <f t="shared" si="1"/>
        <v>117</v>
      </c>
      <c r="O39" s="13">
        <f t="shared" si="2"/>
        <v>425</v>
      </c>
      <c r="P39" s="14">
        <v>4407</v>
      </c>
      <c r="Q39" s="15">
        <f>(P39/L39)*100</f>
        <v>35.984322691271331</v>
      </c>
    </row>
    <row r="40" spans="2:17">
      <c r="B40" s="17" t="s">
        <v>49</v>
      </c>
      <c r="C40" s="18">
        <v>367</v>
      </c>
      <c r="D40" s="18">
        <v>312</v>
      </c>
      <c r="E40" s="18">
        <v>345</v>
      </c>
      <c r="F40" s="18">
        <v>346</v>
      </c>
      <c r="G40" s="18">
        <v>387</v>
      </c>
      <c r="H40" s="23">
        <v>409</v>
      </c>
      <c r="I40" s="23">
        <v>412</v>
      </c>
      <c r="J40" s="23">
        <v>411</v>
      </c>
      <c r="K40" s="24">
        <v>411</v>
      </c>
      <c r="L40" s="23">
        <v>411</v>
      </c>
      <c r="M40" s="21">
        <f t="shared" si="0"/>
        <v>-1</v>
      </c>
      <c r="N40" s="21">
        <f t="shared" si="1"/>
        <v>0</v>
      </c>
      <c r="O40" s="13">
        <f t="shared" si="2"/>
        <v>24</v>
      </c>
      <c r="P40" s="14">
        <v>118</v>
      </c>
      <c r="Q40" s="15">
        <f>(P40/L40)*100</f>
        <v>28.710462287104622</v>
      </c>
    </row>
    <row r="41" spans="2:17">
      <c r="B41" s="17" t="s">
        <v>50</v>
      </c>
      <c r="C41" s="18">
        <v>2826</v>
      </c>
      <c r="D41" s="18">
        <v>2786</v>
      </c>
      <c r="E41" s="18">
        <v>2725</v>
      </c>
      <c r="F41" s="18">
        <v>2738</v>
      </c>
      <c r="G41" s="18">
        <v>2792</v>
      </c>
      <c r="H41" s="23">
        <v>2619</v>
      </c>
      <c r="I41" s="23">
        <v>2660</v>
      </c>
      <c r="J41" s="23">
        <v>2682</v>
      </c>
      <c r="K41" s="24">
        <v>2688</v>
      </c>
      <c r="L41" s="23">
        <v>2691</v>
      </c>
      <c r="M41" s="21">
        <f t="shared" si="0"/>
        <v>31</v>
      </c>
      <c r="N41" s="21">
        <f t="shared" si="1"/>
        <v>9</v>
      </c>
      <c r="O41" s="13">
        <f t="shared" si="2"/>
        <v>-101</v>
      </c>
      <c r="P41" s="14">
        <v>1277</v>
      </c>
      <c r="Q41" s="15">
        <f>(P41/L41)*100</f>
        <v>47.454477889260502</v>
      </c>
    </row>
    <row r="42" spans="2:17">
      <c r="B42" s="17" t="s">
        <v>51</v>
      </c>
      <c r="C42" s="18">
        <v>4025</v>
      </c>
      <c r="D42" s="18">
        <v>3917</v>
      </c>
      <c r="E42" s="18">
        <v>3863</v>
      </c>
      <c r="F42" s="18">
        <v>3753</v>
      </c>
      <c r="G42" s="18">
        <v>3642</v>
      </c>
      <c r="H42" s="23">
        <v>3479</v>
      </c>
      <c r="I42" s="23">
        <v>3296</v>
      </c>
      <c r="J42" s="23">
        <v>3413</v>
      </c>
      <c r="K42" s="24">
        <v>3434</v>
      </c>
      <c r="L42" s="23">
        <v>3445</v>
      </c>
      <c r="M42" s="21">
        <f t="shared" si="0"/>
        <v>149</v>
      </c>
      <c r="N42" s="21">
        <f t="shared" si="1"/>
        <v>32</v>
      </c>
      <c r="O42" s="13">
        <f t="shared" si="2"/>
        <v>-197</v>
      </c>
      <c r="P42" s="14">
        <v>1595</v>
      </c>
      <c r="Q42" s="15">
        <f>(P42/L42)*100</f>
        <v>46.29898403483309</v>
      </c>
    </row>
    <row r="43" spans="2:17">
      <c r="B43" s="17" t="s">
        <v>52</v>
      </c>
      <c r="C43" s="18">
        <v>1345</v>
      </c>
      <c r="D43" s="18">
        <v>1355</v>
      </c>
      <c r="E43" s="18">
        <v>1365</v>
      </c>
      <c r="F43" s="18">
        <v>1268</v>
      </c>
      <c r="G43" s="18">
        <v>1312</v>
      </c>
      <c r="H43" s="23">
        <v>1272</v>
      </c>
      <c r="I43" s="23">
        <v>1229</v>
      </c>
      <c r="J43" s="23">
        <v>1259</v>
      </c>
      <c r="K43" s="24">
        <v>1260</v>
      </c>
      <c r="L43" s="23">
        <v>1260</v>
      </c>
      <c r="M43" s="21">
        <f t="shared" si="0"/>
        <v>31</v>
      </c>
      <c r="N43" s="21">
        <f t="shared" si="1"/>
        <v>1</v>
      </c>
      <c r="O43" s="13">
        <f t="shared" si="2"/>
        <v>-52</v>
      </c>
      <c r="P43" s="14">
        <v>312</v>
      </c>
      <c r="Q43" s="15">
        <f>(P43/L43)*100</f>
        <v>24.761904761904763</v>
      </c>
    </row>
    <row r="44" spans="2:17">
      <c r="B44" s="17" t="s">
        <v>53</v>
      </c>
      <c r="C44" s="18">
        <v>3447</v>
      </c>
      <c r="D44" s="18">
        <v>3558</v>
      </c>
      <c r="E44" s="18">
        <v>3732</v>
      </c>
      <c r="F44" s="18">
        <v>3640</v>
      </c>
      <c r="G44" s="18">
        <v>3640</v>
      </c>
      <c r="H44" s="23">
        <v>3491</v>
      </c>
      <c r="I44" s="23">
        <v>3311</v>
      </c>
      <c r="J44" s="23">
        <v>3398</v>
      </c>
      <c r="K44" s="24">
        <v>3423</v>
      </c>
      <c r="L44" s="23">
        <v>3435</v>
      </c>
      <c r="M44" s="21">
        <f t="shared" si="0"/>
        <v>124</v>
      </c>
      <c r="N44" s="21">
        <f t="shared" si="1"/>
        <v>37</v>
      </c>
      <c r="O44" s="13">
        <f t="shared" si="2"/>
        <v>-205</v>
      </c>
      <c r="P44" s="14">
        <v>1032</v>
      </c>
      <c r="Q44" s="15">
        <f>(P44/L44)*100</f>
        <v>30.043668122270745</v>
      </c>
    </row>
    <row r="45" spans="2:17">
      <c r="B45" s="17" t="s">
        <v>54</v>
      </c>
      <c r="C45" s="18">
        <v>907</v>
      </c>
      <c r="D45" s="18">
        <v>897</v>
      </c>
      <c r="E45" s="18">
        <v>897</v>
      </c>
      <c r="F45" s="18">
        <v>889</v>
      </c>
      <c r="G45" s="18">
        <v>882</v>
      </c>
      <c r="H45" s="23">
        <v>859</v>
      </c>
      <c r="I45" s="23">
        <v>857</v>
      </c>
      <c r="J45" s="23">
        <v>863</v>
      </c>
      <c r="K45" s="24">
        <v>865</v>
      </c>
      <c r="L45" s="23">
        <v>865</v>
      </c>
      <c r="M45" s="21">
        <f t="shared" si="0"/>
        <v>8</v>
      </c>
      <c r="N45" s="21">
        <f t="shared" si="1"/>
        <v>2</v>
      </c>
      <c r="O45" s="13">
        <f t="shared" si="2"/>
        <v>-17</v>
      </c>
      <c r="P45" s="14">
        <v>318</v>
      </c>
      <c r="Q45" s="15">
        <f>(P45/L45)*100</f>
        <v>36.763005780346816</v>
      </c>
    </row>
    <row r="46" spans="2:17">
      <c r="B46" s="17" t="s">
        <v>55</v>
      </c>
      <c r="C46" s="18">
        <v>28840</v>
      </c>
      <c r="D46" s="18">
        <v>28780</v>
      </c>
      <c r="E46" s="18">
        <v>29659</v>
      </c>
      <c r="F46" s="18">
        <v>29330</v>
      </c>
      <c r="G46" s="18">
        <v>29961</v>
      </c>
      <c r="H46" s="23">
        <v>29287</v>
      </c>
      <c r="I46" s="23">
        <v>28464</v>
      </c>
      <c r="J46" s="23">
        <v>29380</v>
      </c>
      <c r="K46" s="24">
        <v>29503</v>
      </c>
      <c r="L46" s="23">
        <v>29573</v>
      </c>
      <c r="M46" s="21">
        <f t="shared" si="0"/>
        <v>1109</v>
      </c>
      <c r="N46" s="21">
        <f t="shared" si="1"/>
        <v>193</v>
      </c>
      <c r="O46" s="13">
        <f t="shared" si="2"/>
        <v>-388</v>
      </c>
      <c r="P46" s="14">
        <v>11955</v>
      </c>
      <c r="Q46" s="15">
        <f>(P46/L46)*100</f>
        <v>40.425388022858691</v>
      </c>
    </row>
    <row r="47" spans="2:17">
      <c r="B47" s="17" t="s">
        <v>56</v>
      </c>
      <c r="C47" s="18">
        <v>6510</v>
      </c>
      <c r="D47" s="18">
        <v>6415</v>
      </c>
      <c r="E47" s="18">
        <v>6117</v>
      </c>
      <c r="F47" s="18">
        <v>6644</v>
      </c>
      <c r="G47" s="18">
        <v>6378</v>
      </c>
      <c r="H47" s="23">
        <v>6648</v>
      </c>
      <c r="I47" s="23">
        <v>6491</v>
      </c>
      <c r="J47" s="23">
        <v>6682</v>
      </c>
      <c r="K47" s="24">
        <v>6719</v>
      </c>
      <c r="L47" s="23">
        <v>6737</v>
      </c>
      <c r="M47" s="21">
        <f t="shared" si="0"/>
        <v>246</v>
      </c>
      <c r="N47" s="21">
        <f t="shared" si="1"/>
        <v>55</v>
      </c>
      <c r="O47" s="13">
        <f t="shared" si="2"/>
        <v>359</v>
      </c>
      <c r="P47" s="14">
        <v>1278</v>
      </c>
      <c r="Q47" s="15">
        <f>(P47/L47)*100</f>
        <v>18.96986789372124</v>
      </c>
    </row>
    <row r="48" spans="2:17">
      <c r="B48" s="17" t="s">
        <v>57</v>
      </c>
      <c r="C48" s="18">
        <v>6487</v>
      </c>
      <c r="D48" s="18">
        <v>6700</v>
      </c>
      <c r="E48" s="18">
        <v>6517</v>
      </c>
      <c r="F48" s="18">
        <v>5773</v>
      </c>
      <c r="G48" s="18">
        <v>6207</v>
      </c>
      <c r="H48" s="23">
        <v>5738</v>
      </c>
      <c r="I48" s="23">
        <v>5310</v>
      </c>
      <c r="J48" s="23">
        <v>5540</v>
      </c>
      <c r="K48" s="24">
        <v>5558</v>
      </c>
      <c r="L48" s="23">
        <v>5591</v>
      </c>
      <c r="M48" s="21">
        <f t="shared" si="0"/>
        <v>281</v>
      </c>
      <c r="N48" s="21">
        <f t="shared" si="1"/>
        <v>51</v>
      </c>
      <c r="O48" s="13">
        <f t="shared" si="2"/>
        <v>-616</v>
      </c>
      <c r="P48" s="14">
        <v>1232</v>
      </c>
      <c r="Q48" s="15">
        <f>(P48/L48)*100</f>
        <v>22.035414058307996</v>
      </c>
    </row>
    <row r="49" spans="2:17">
      <c r="B49" s="17" t="s">
        <v>58</v>
      </c>
      <c r="C49" s="18">
        <v>5632</v>
      </c>
      <c r="D49" s="18">
        <v>5395</v>
      </c>
      <c r="E49" s="18">
        <v>5465</v>
      </c>
      <c r="F49" s="18">
        <v>5100</v>
      </c>
      <c r="G49" s="18">
        <v>5113</v>
      </c>
      <c r="H49" s="23">
        <v>4821</v>
      </c>
      <c r="I49" s="23">
        <v>4598</v>
      </c>
      <c r="J49" s="23">
        <v>4713</v>
      </c>
      <c r="K49" s="24">
        <v>4750</v>
      </c>
      <c r="L49" s="23">
        <v>4797</v>
      </c>
      <c r="M49" s="21">
        <f t="shared" si="0"/>
        <v>199</v>
      </c>
      <c r="N49" s="21">
        <f t="shared" si="1"/>
        <v>84</v>
      </c>
      <c r="O49" s="13">
        <f t="shared" si="2"/>
        <v>-316</v>
      </c>
      <c r="P49" s="14">
        <v>1326</v>
      </c>
      <c r="Q49" s="15">
        <f>(P49/L49)*100</f>
        <v>27.64227642276423</v>
      </c>
    </row>
    <row r="50" spans="2:17">
      <c r="B50" s="17" t="s">
        <v>59</v>
      </c>
      <c r="C50" s="18">
        <v>7776</v>
      </c>
      <c r="D50" s="18">
        <v>7711</v>
      </c>
      <c r="E50" s="18">
        <v>7126</v>
      </c>
      <c r="F50" s="18">
        <v>7689</v>
      </c>
      <c r="G50" s="18">
        <v>8338</v>
      </c>
      <c r="H50" s="23">
        <v>8154</v>
      </c>
      <c r="I50" s="23">
        <v>7868</v>
      </c>
      <c r="J50" s="23">
        <v>8126</v>
      </c>
      <c r="K50" s="24">
        <v>8157</v>
      </c>
      <c r="L50" s="23">
        <v>8167</v>
      </c>
      <c r="M50" s="21">
        <f t="shared" si="0"/>
        <v>299</v>
      </c>
      <c r="N50" s="21">
        <f t="shared" si="1"/>
        <v>41</v>
      </c>
      <c r="O50" s="13">
        <f t="shared" si="2"/>
        <v>-171</v>
      </c>
      <c r="P50" s="14">
        <v>3515</v>
      </c>
      <c r="Q50" s="15">
        <f>(P50/L50)*100</f>
        <v>43.039059630219171</v>
      </c>
    </row>
    <row r="51" spans="2:17">
      <c r="B51" s="17" t="s">
        <v>60</v>
      </c>
      <c r="C51" s="18">
        <v>2804</v>
      </c>
      <c r="D51" s="18">
        <v>2728</v>
      </c>
      <c r="E51" s="18">
        <v>2579</v>
      </c>
      <c r="F51" s="18">
        <v>2442</v>
      </c>
      <c r="G51" s="18">
        <v>2501</v>
      </c>
      <c r="H51" s="23">
        <v>2348</v>
      </c>
      <c r="I51" s="23">
        <v>2282</v>
      </c>
      <c r="J51" s="23">
        <v>2333</v>
      </c>
      <c r="K51" s="24">
        <v>2348</v>
      </c>
      <c r="L51" s="23">
        <v>2353</v>
      </c>
      <c r="M51" s="21">
        <f t="shared" si="0"/>
        <v>71</v>
      </c>
      <c r="N51" s="21">
        <f t="shared" si="1"/>
        <v>20</v>
      </c>
      <c r="O51" s="13">
        <f t="shared" si="2"/>
        <v>-148</v>
      </c>
      <c r="P51" s="14">
        <v>1064</v>
      </c>
      <c r="Q51" s="15">
        <f>(P51/L51)*100</f>
        <v>45.218869528261799</v>
      </c>
    </row>
    <row r="52" spans="2:17">
      <c r="B52" s="17" t="s">
        <v>61</v>
      </c>
      <c r="C52" s="18">
        <v>23305</v>
      </c>
      <c r="D52" s="18">
        <v>23147</v>
      </c>
      <c r="E52" s="18">
        <v>21355</v>
      </c>
      <c r="F52" s="18">
        <v>21526</v>
      </c>
      <c r="G52" s="18">
        <v>23652</v>
      </c>
      <c r="H52" s="23">
        <v>19930</v>
      </c>
      <c r="I52" s="23">
        <v>20579</v>
      </c>
      <c r="J52" s="23">
        <v>21091</v>
      </c>
      <c r="K52" s="24">
        <v>21261</v>
      </c>
      <c r="L52" s="23">
        <v>21323</v>
      </c>
      <c r="M52" s="21">
        <f t="shared" si="0"/>
        <v>744</v>
      </c>
      <c r="N52" s="21">
        <f t="shared" si="1"/>
        <v>232</v>
      </c>
      <c r="O52" s="13">
        <f t="shared" si="2"/>
        <v>-2329</v>
      </c>
      <c r="P52" s="14">
        <v>8994</v>
      </c>
      <c r="Q52" s="15">
        <f>(P52/L52)*100</f>
        <v>42.179805843455426</v>
      </c>
    </row>
    <row r="53" spans="2:17">
      <c r="B53" s="17" t="s">
        <v>62</v>
      </c>
      <c r="C53" s="18">
        <v>5461</v>
      </c>
      <c r="D53" s="18">
        <v>5755</v>
      </c>
      <c r="E53" s="18">
        <v>6189</v>
      </c>
      <c r="F53" s="18">
        <v>5475</v>
      </c>
      <c r="G53" s="18">
        <v>5926</v>
      </c>
      <c r="H53" s="23">
        <v>5867</v>
      </c>
      <c r="I53" s="23">
        <v>5668</v>
      </c>
      <c r="J53" s="23">
        <v>5836</v>
      </c>
      <c r="K53" s="24">
        <v>5907</v>
      </c>
      <c r="L53" s="23">
        <v>5922</v>
      </c>
      <c r="M53" s="21">
        <f t="shared" si="0"/>
        <v>254</v>
      </c>
      <c r="N53" s="21">
        <f t="shared" si="1"/>
        <v>86</v>
      </c>
      <c r="O53" s="13">
        <f t="shared" si="2"/>
        <v>-4</v>
      </c>
      <c r="P53" s="14">
        <v>2137</v>
      </c>
      <c r="Q53" s="15">
        <f>(P53/L53)*100</f>
        <v>36.085781830462679</v>
      </c>
    </row>
    <row r="54" spans="2:17">
      <c r="B54" s="17" t="s">
        <v>63</v>
      </c>
      <c r="C54" s="18">
        <v>2611</v>
      </c>
      <c r="D54" s="18">
        <v>2440</v>
      </c>
      <c r="E54" s="18">
        <v>2474</v>
      </c>
      <c r="F54" s="18">
        <v>2531</v>
      </c>
      <c r="G54" s="18">
        <v>2732</v>
      </c>
      <c r="H54" s="23">
        <v>2555</v>
      </c>
      <c r="I54" s="23">
        <v>2475</v>
      </c>
      <c r="J54" s="23">
        <v>2536</v>
      </c>
      <c r="K54" s="24">
        <v>2555</v>
      </c>
      <c r="L54" s="23">
        <v>2570</v>
      </c>
      <c r="M54" s="21">
        <f t="shared" si="0"/>
        <v>95</v>
      </c>
      <c r="N54" s="21">
        <f t="shared" si="1"/>
        <v>34</v>
      </c>
      <c r="O54" s="13">
        <f t="shared" si="2"/>
        <v>-162</v>
      </c>
      <c r="P54" s="14">
        <v>816</v>
      </c>
      <c r="Q54" s="15">
        <f>(P54/L54)*100</f>
        <v>31.750972762645912</v>
      </c>
    </row>
    <row r="55" spans="2:17">
      <c r="B55" s="17" t="s">
        <v>64</v>
      </c>
      <c r="C55" s="18">
        <v>4312</v>
      </c>
      <c r="D55" s="18">
        <v>4150</v>
      </c>
      <c r="E55" s="18">
        <v>4246</v>
      </c>
      <c r="F55" s="18">
        <v>4262</v>
      </c>
      <c r="G55" s="18">
        <v>3992</v>
      </c>
      <c r="H55" s="23">
        <v>4013</v>
      </c>
      <c r="I55" s="23">
        <v>3901</v>
      </c>
      <c r="J55" s="23">
        <v>3959</v>
      </c>
      <c r="K55" s="24">
        <v>3982</v>
      </c>
      <c r="L55" s="23">
        <v>3986</v>
      </c>
      <c r="M55" s="21">
        <f t="shared" si="0"/>
        <v>85</v>
      </c>
      <c r="N55" s="21">
        <f t="shared" si="1"/>
        <v>27</v>
      </c>
      <c r="O55" s="13">
        <f t="shared" si="2"/>
        <v>-6</v>
      </c>
      <c r="P55" s="14">
        <v>1682</v>
      </c>
      <c r="Q55" s="15">
        <f>(P55/L55)*100</f>
        <v>42.197691921726047</v>
      </c>
    </row>
    <row r="56" spans="2:17">
      <c r="B56" s="17" t="s">
        <v>65</v>
      </c>
      <c r="C56" s="18">
        <v>3221</v>
      </c>
      <c r="D56" s="18">
        <v>2963</v>
      </c>
      <c r="E56" s="18">
        <v>2836</v>
      </c>
      <c r="F56" s="18">
        <v>2758</v>
      </c>
      <c r="G56" s="18">
        <v>2764</v>
      </c>
      <c r="H56" s="23">
        <v>2609</v>
      </c>
      <c r="I56" s="23">
        <v>2537</v>
      </c>
      <c r="J56" s="23">
        <v>2601</v>
      </c>
      <c r="K56" s="24">
        <v>2600</v>
      </c>
      <c r="L56" s="23">
        <v>2600</v>
      </c>
      <c r="M56" s="21">
        <f t="shared" si="0"/>
        <v>63</v>
      </c>
      <c r="N56" s="21">
        <f t="shared" si="1"/>
        <v>-1</v>
      </c>
      <c r="O56" s="13">
        <f t="shared" si="2"/>
        <v>-164</v>
      </c>
      <c r="P56" s="14">
        <v>878</v>
      </c>
      <c r="Q56" s="15">
        <f>(P56/L56)*100</f>
        <v>33.769230769230766</v>
      </c>
    </row>
    <row r="57" spans="2:17">
      <c r="B57" s="17" t="s">
        <v>66</v>
      </c>
      <c r="C57" s="18">
        <v>647</v>
      </c>
      <c r="D57" s="18">
        <v>591</v>
      </c>
      <c r="E57" s="18">
        <v>597</v>
      </c>
      <c r="F57" s="18">
        <v>601</v>
      </c>
      <c r="G57" s="18">
        <v>582</v>
      </c>
      <c r="H57" s="23">
        <v>570</v>
      </c>
      <c r="I57" s="23">
        <v>541</v>
      </c>
      <c r="J57" s="23">
        <v>548</v>
      </c>
      <c r="K57" s="24">
        <v>555</v>
      </c>
      <c r="L57" s="23">
        <v>556</v>
      </c>
      <c r="M57" s="21">
        <f t="shared" si="0"/>
        <v>15</v>
      </c>
      <c r="N57" s="21">
        <f t="shared" si="1"/>
        <v>8</v>
      </c>
      <c r="O57" s="13">
        <f t="shared" si="2"/>
        <v>-26</v>
      </c>
      <c r="P57" s="14">
        <v>155</v>
      </c>
      <c r="Q57" s="15">
        <f>(P57/L57)*100</f>
        <v>27.877697841726619</v>
      </c>
    </row>
    <row r="58" spans="2:17">
      <c r="B58" s="17" t="s">
        <v>67</v>
      </c>
      <c r="C58" s="18">
        <v>5105</v>
      </c>
      <c r="D58" s="18">
        <v>5104</v>
      </c>
      <c r="E58" s="18">
        <v>5028</v>
      </c>
      <c r="F58" s="18">
        <v>4919</v>
      </c>
      <c r="G58" s="18">
        <v>4790</v>
      </c>
      <c r="H58" s="23">
        <v>4720</v>
      </c>
      <c r="I58" s="23">
        <v>4569</v>
      </c>
      <c r="J58" s="23">
        <v>4642</v>
      </c>
      <c r="K58" s="24">
        <v>4670</v>
      </c>
      <c r="L58" s="23">
        <v>4681</v>
      </c>
      <c r="M58" s="21">
        <f t="shared" si="0"/>
        <v>112</v>
      </c>
      <c r="N58" s="21">
        <f t="shared" si="1"/>
        <v>39</v>
      </c>
      <c r="O58" s="13">
        <f t="shared" si="2"/>
        <v>-109</v>
      </c>
      <c r="P58" s="14">
        <v>2514</v>
      </c>
      <c r="Q58" s="15">
        <f>(P58/L58)*100</f>
        <v>53.706472975859853</v>
      </c>
    </row>
    <row r="59" spans="2:17">
      <c r="B59" s="17" t="s">
        <v>68</v>
      </c>
      <c r="C59" s="18">
        <v>1352</v>
      </c>
      <c r="D59" s="18">
        <v>1291</v>
      </c>
      <c r="E59" s="18">
        <v>1326</v>
      </c>
      <c r="F59" s="18">
        <v>1349</v>
      </c>
      <c r="G59" s="18">
        <v>1316</v>
      </c>
      <c r="H59" s="23">
        <v>1271</v>
      </c>
      <c r="I59" s="23">
        <v>1264</v>
      </c>
      <c r="J59" s="23">
        <v>1287</v>
      </c>
      <c r="K59" s="24">
        <v>1288</v>
      </c>
      <c r="L59" s="23">
        <v>1292</v>
      </c>
      <c r="M59" s="21">
        <f t="shared" si="0"/>
        <v>28</v>
      </c>
      <c r="N59" s="21">
        <f t="shared" si="1"/>
        <v>5</v>
      </c>
      <c r="O59" s="13">
        <f t="shared" si="2"/>
        <v>-24</v>
      </c>
      <c r="P59" s="14">
        <v>398</v>
      </c>
      <c r="Q59" s="15">
        <f>(P59/L59)*100</f>
        <v>30.804953560371516</v>
      </c>
    </row>
    <row r="60" spans="2:17">
      <c r="B60" s="17" t="s">
        <v>69</v>
      </c>
      <c r="C60" s="18">
        <v>824</v>
      </c>
      <c r="D60" s="18">
        <v>738</v>
      </c>
      <c r="E60" s="18">
        <v>730</v>
      </c>
      <c r="F60" s="18">
        <v>712</v>
      </c>
      <c r="G60" s="18">
        <v>732</v>
      </c>
      <c r="H60" s="23">
        <v>732</v>
      </c>
      <c r="I60" s="23">
        <v>712</v>
      </c>
      <c r="J60" s="23">
        <v>726</v>
      </c>
      <c r="K60" s="24">
        <v>731</v>
      </c>
      <c r="L60" s="23">
        <v>731</v>
      </c>
      <c r="M60" s="21">
        <f t="shared" si="0"/>
        <v>19</v>
      </c>
      <c r="N60" s="21">
        <f t="shared" si="1"/>
        <v>5</v>
      </c>
      <c r="O60" s="13">
        <f t="shared" si="2"/>
        <v>-1</v>
      </c>
      <c r="P60" s="14">
        <v>159</v>
      </c>
      <c r="Q60" s="15">
        <f>(P60/L60)*100</f>
        <v>21.751025991792066</v>
      </c>
    </row>
    <row r="61" spans="2:17">
      <c r="B61" s="17" t="s">
        <v>70</v>
      </c>
      <c r="C61" s="18">
        <v>91652</v>
      </c>
      <c r="D61" s="18">
        <v>93045</v>
      </c>
      <c r="E61" s="18">
        <v>98833</v>
      </c>
      <c r="F61" s="18">
        <v>93691</v>
      </c>
      <c r="G61" s="18">
        <v>95589</v>
      </c>
      <c r="H61" s="23">
        <v>95971</v>
      </c>
      <c r="I61" s="23">
        <v>90890</v>
      </c>
      <c r="J61" s="23">
        <v>93887</v>
      </c>
      <c r="K61" s="24">
        <v>94570</v>
      </c>
      <c r="L61" s="23">
        <v>94684</v>
      </c>
      <c r="M61" s="21">
        <f t="shared" si="0"/>
        <v>3794</v>
      </c>
      <c r="N61" s="21">
        <f t="shared" si="1"/>
        <v>797</v>
      </c>
      <c r="O61" s="13">
        <f t="shared" si="2"/>
        <v>-905</v>
      </c>
      <c r="P61" s="14">
        <v>60970</v>
      </c>
      <c r="Q61" s="15">
        <f>(P61/L61)*100</f>
        <v>64.39313928435638</v>
      </c>
    </row>
    <row r="62" spans="2:17">
      <c r="I62" s="25"/>
      <c r="J62" s="25"/>
      <c r="K62" s="25"/>
      <c r="L62" s="25"/>
      <c r="M62" s="25"/>
      <c r="N62" s="25"/>
      <c r="O62" s="25"/>
    </row>
    <row r="63" spans="2:17">
      <c r="G63" s="25"/>
      <c r="H63" s="25"/>
      <c r="I63" s="25"/>
      <c r="J63" s="25"/>
      <c r="K63" s="25"/>
      <c r="L63" s="25"/>
      <c r="M63" s="25"/>
      <c r="N63" s="25"/>
      <c r="O63" s="25"/>
    </row>
    <row r="64" spans="2:17">
      <c r="B64" s="28" t="s">
        <v>0</v>
      </c>
      <c r="C64" s="29"/>
      <c r="D64" s="29"/>
      <c r="E64" s="29"/>
      <c r="F64" s="29"/>
      <c r="G64" s="29"/>
      <c r="H64" s="25"/>
      <c r="I64" s="25"/>
      <c r="J64" s="25"/>
      <c r="K64" s="25"/>
      <c r="L64" s="25"/>
      <c r="M64" s="25"/>
      <c r="N64" s="25"/>
      <c r="O64" s="25"/>
    </row>
  </sheetData>
  <mergeCells count="2">
    <mergeCell ref="B3:Q3"/>
    <mergeCell ref="B64:G64"/>
  </mergeCells>
  <phoneticPr fontId="4" type="noConversion"/>
  <conditionalFormatting sqref="O5:O61">
    <cfRule type="cellIs" dxfId="0" priority="0" stopIfTrue="1" operator="greaterThan">
      <formula>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Just Reg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2016-10-22T17:31:26Z</dcterms:created>
  <dcterms:modified xsi:type="dcterms:W3CDTF">2016-10-22T17:36:09Z</dcterms:modified>
</cp:coreProperties>
</file>