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180" yWindow="1620" windowWidth="33200" windowHeight="18600" tabRatio="500"/>
  </bookViews>
  <sheets>
    <sheet name="District Statistics" sheetId="1" r:id="rId1"/>
    <sheet name="Summary Stat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5" i="1"/>
  <c r="D65"/>
  <c r="E65"/>
  <c r="F65"/>
  <c r="G65"/>
  <c r="H65"/>
  <c r="I65"/>
  <c r="J65"/>
  <c r="K65"/>
  <c r="L65"/>
  <c r="M65"/>
  <c r="N65"/>
  <c r="C17"/>
  <c r="D17"/>
  <c r="E17"/>
  <c r="F17"/>
  <c r="G17"/>
  <c r="H17"/>
  <c r="I17"/>
  <c r="J17"/>
  <c r="K17"/>
  <c r="L17"/>
  <c r="M17"/>
  <c r="N17"/>
  <c r="H18" i="2"/>
  <c r="F18"/>
  <c r="I17"/>
  <c r="H17"/>
  <c r="G17"/>
  <c r="F17"/>
  <c r="J11"/>
  <c r="H11"/>
  <c r="F11"/>
  <c r="K10"/>
  <c r="J10"/>
  <c r="I10"/>
  <c r="H10"/>
  <c r="G10"/>
  <c r="F10"/>
  <c r="D10"/>
  <c r="C10"/>
  <c r="E9"/>
  <c r="E8"/>
</calcChain>
</file>

<file path=xl/sharedStrings.xml><?xml version="1.0" encoding="utf-8"?>
<sst xmlns="http://schemas.openxmlformats.org/spreadsheetml/2006/main" count="118" uniqueCount="103">
  <si>
    <t>© James Conner, flatheadmemo.com, 3 January 2020.
 Population for 1 April 2020 projected from adjusted Census Bureau county estimates for 1 July 2018. The county level data for the 2020 Census should be available by 1 April 2021.</t>
    <phoneticPr fontId="1" type="noConversion"/>
  </si>
  <si>
    <t>Montana: Hypothetical Two-District Political Breakdown</t>
    <phoneticPr fontId="1" type="noConversion"/>
  </si>
  <si>
    <t>District Statistics</t>
    <phoneticPr fontId="1" type="noConversion"/>
  </si>
  <si>
    <t>President</t>
    <phoneticPr fontId="1" type="noConversion"/>
  </si>
  <si>
    <t>U.S. House</t>
    <phoneticPr fontId="1" type="noConversion"/>
  </si>
  <si>
    <t>Governor</t>
    <phoneticPr fontId="1" type="noConversion"/>
  </si>
  <si>
    <t>District</t>
    <phoneticPr fontId="1" type="noConversion"/>
  </si>
  <si>
    <t>Area Miles^2</t>
    <phoneticPr fontId="1" type="noConversion"/>
  </si>
  <si>
    <t>Pop Projection for
1 Apr 2018</t>
    <phoneticPr fontId="1" type="noConversion"/>
  </si>
  <si>
    <t>% Pop</t>
    <phoneticPr fontId="1" type="noConversion"/>
  </si>
  <si>
    <t>Hillary 2016</t>
    <phoneticPr fontId="1" type="noConversion"/>
  </si>
  <si>
    <t>Trump 2016</t>
    <phoneticPr fontId="1" type="noConversion"/>
  </si>
  <si>
    <t>Juneau 2016</t>
    <phoneticPr fontId="1" type="noConversion"/>
  </si>
  <si>
    <t>Zinke 2016</t>
    <phoneticPr fontId="1" type="noConversion"/>
  </si>
  <si>
    <t>Bullock 2016</t>
    <phoneticPr fontId="1" type="noConversion"/>
  </si>
  <si>
    <r>
      <t>Gianforte</t>
    </r>
    <r>
      <rPr>
        <b/>
        <sz val="14"/>
        <color indexed="9"/>
        <rFont val="Alegreya Sans"/>
      </rPr>
      <t xml:space="preserve"> 2016</t>
    </r>
    <phoneticPr fontId="1" type="noConversion"/>
  </si>
  <si>
    <t>Azul Montana</t>
    <phoneticPr fontId="1" type="noConversion"/>
  </si>
  <si>
    <t>Rojo Montana</t>
    <phoneticPr fontId="1" type="noConversion"/>
  </si>
  <si>
    <t>Azul Dem Net</t>
    <phoneticPr fontId="1" type="noConversion"/>
  </si>
  <si>
    <t>U.S. Senate</t>
    <phoneticPr fontId="1" type="noConversion"/>
  </si>
  <si>
    <t>U.S. House</t>
    <phoneticPr fontId="1" type="noConversion"/>
  </si>
  <si>
    <t>Tester 2018</t>
    <phoneticPr fontId="1" type="noConversion"/>
  </si>
  <si>
    <t>Rosy 2018</t>
    <phoneticPr fontId="1" type="noConversion"/>
  </si>
  <si>
    <t>Kath Will 2018</t>
    <phoneticPr fontId="1" type="noConversion"/>
  </si>
  <si>
    <r>
      <t>Gianforte</t>
    </r>
    <r>
      <rPr>
        <b/>
        <sz val="14"/>
        <color indexed="9"/>
        <rFont val="Alegreya Sans"/>
      </rPr>
      <t xml:space="preserve"> 2018</t>
    </r>
    <phoneticPr fontId="1" type="noConversion"/>
  </si>
  <si>
    <t>Ruga Montana</t>
    <phoneticPr fontId="1" type="noConversion"/>
  </si>
  <si>
    <t>Total</t>
    <phoneticPr fontId="1" type="noConversion"/>
  </si>
  <si>
    <t>Azul Dem Net</t>
    <phoneticPr fontId="1" type="noConversion"/>
  </si>
  <si>
    <t>Total</t>
    <phoneticPr fontId="1" type="noConversion"/>
  </si>
  <si>
    <t>Percent</t>
    <phoneticPr fontId="1" type="noConversion"/>
  </si>
  <si>
    <t>County</t>
  </si>
  <si>
    <t>Pop 2020</t>
  </si>
  <si>
    <t>Area</t>
  </si>
  <si>
    <t>Hillary 2016</t>
  </si>
  <si>
    <t>Trump 2016</t>
  </si>
  <si>
    <t>Juneau 2016</t>
  </si>
  <si>
    <t>Zinke 2016</t>
  </si>
  <si>
    <t>Bullock 2016</t>
  </si>
  <si>
    <t>Gianforte 2016</t>
  </si>
  <si>
    <t>Tester 2018</t>
  </si>
  <si>
    <t>Rosy 2018</t>
  </si>
  <si>
    <t>Williams 2018</t>
  </si>
  <si>
    <t>Gianforte 2018</t>
  </si>
  <si>
    <t>Beaverhead</t>
  </si>
  <si>
    <t>Cascade</t>
  </si>
  <si>
    <t>Deer Lodge</t>
  </si>
  <si>
    <t>Gallatin</t>
  </si>
  <si>
    <t>Granite</t>
  </si>
  <si>
    <t>Jefferson</t>
  </si>
  <si>
    <t>Lake</t>
  </si>
  <si>
    <t>Lewis &amp; Clark</t>
  </si>
  <si>
    <t>Madison</t>
  </si>
  <si>
    <t>Missoula</t>
  </si>
  <si>
    <t>Powell</t>
  </si>
  <si>
    <t>Ravalli</t>
  </si>
  <si>
    <t>Silver Bow</t>
  </si>
  <si>
    <t>Big Horn</t>
  </si>
  <si>
    <t>Blaine</t>
  </si>
  <si>
    <t>Broadwater</t>
  </si>
  <si>
    <t>Carbon</t>
  </si>
  <si>
    <t>Carter</t>
  </si>
  <si>
    <t>Chouteau</t>
  </si>
  <si>
    <t>Custer</t>
  </si>
  <si>
    <t>Daniels</t>
  </si>
  <si>
    <t>Dawson</t>
  </si>
  <si>
    <t>Fallon</t>
  </si>
  <si>
    <t>Fergus</t>
  </si>
  <si>
    <t>Flathead</t>
  </si>
  <si>
    <t>Garfield</t>
  </si>
  <si>
    <t>Glacier</t>
  </si>
  <si>
    <t>Golden Valley</t>
  </si>
  <si>
    <t>Hill</t>
  </si>
  <si>
    <t>Judith Basin</t>
  </si>
  <si>
    <t>Liberty</t>
  </si>
  <si>
    <t>Lincoln</t>
  </si>
  <si>
    <t>McCone</t>
  </si>
  <si>
    <t>Meagher</t>
  </si>
  <si>
    <t>Mineral</t>
  </si>
  <si>
    <t>Musselshell</t>
  </si>
  <si>
    <t>Park</t>
  </si>
  <si>
    <t>Petroleum</t>
  </si>
  <si>
    <t>Phillips</t>
  </si>
  <si>
    <t>Pondera</t>
  </si>
  <si>
    <t>Powder River</t>
  </si>
  <si>
    <t>Prairie</t>
  </si>
  <si>
    <t>Richland</t>
  </si>
  <si>
    <t>Roosevelt</t>
  </si>
  <si>
    <t>Rosebud</t>
  </si>
  <si>
    <t>Sanders</t>
  </si>
  <si>
    <t>Sheridan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</si>
  <si>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</si>
  <si>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</si>
  <si>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</si>
  <si>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</si>
  <si>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</si>
  <si>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</si>
  <si>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</si>
  <si>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</si>
  <si>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</si>
  <si>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</t>
    <phoneticPr fontId="1" type="noConversion"/>
  </si>
  <si>
    <t>Percent</t>
    <phoneticPr fontId="1" type="noConversion"/>
  </si>
  <si>
    <t>Rojo Montana Congressional District</t>
    <phoneticPr fontId="1" type="noConversion"/>
  </si>
  <si>
    <t>Azul Montana Congressional District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</si>
</sst>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@"/>
    <numFmt numFmtId="168" formatCode="#,##0"/>
  </numFmts>
  <fonts count="15">
    <font>
      <sz val="10"/>
      <color theme="1"/>
      <name val="Verdana"/>
      <family val="2"/>
      <scheme val="minor"/>
    </font>
    <font>
      <sz val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4"/>
      <color indexed="9"/>
      <name val="Calibri"/>
    </font>
    <font>
      <b/>
      <sz val="36"/>
      <color indexed="10"/>
      <name val="Calibri"/>
    </font>
    <font>
      <b/>
      <sz val="36"/>
      <color indexed="48"/>
      <name val="Calibri"/>
    </font>
    <font>
      <b/>
      <sz val="20"/>
      <name val="Alegreya Sans"/>
    </font>
    <font>
      <b/>
      <sz val="14"/>
      <name val="Alegreya Sans"/>
    </font>
    <font>
      <b/>
      <sz val="14"/>
      <color indexed="9"/>
      <name val="Alegreya Sans"/>
    </font>
    <font>
      <b/>
      <sz val="13"/>
      <color indexed="9"/>
      <name val="Alegreya Sans"/>
    </font>
    <font>
      <sz val="14"/>
      <name val="Alegreya Sans"/>
    </font>
    <font>
      <i/>
      <sz val="14"/>
      <name val="Alegreya Sans"/>
    </font>
    <font>
      <b/>
      <sz val="14"/>
      <color indexed="10"/>
      <name val="Alegreya Sans"/>
    </font>
    <font>
      <b/>
      <sz val="14"/>
      <color indexed="48"/>
      <name val="Alegreya Sans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168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4" fillId="4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9" fillId="3" borderId="1" xfId="0" applyFont="1" applyFill="1" applyBorder="1"/>
    <xf numFmtId="3" fontId="11" fillId="0" borderId="1" xfId="0" applyNumberFormat="1" applyFont="1" applyBorder="1"/>
    <xf numFmtId="4" fontId="11" fillId="0" borderId="1" xfId="0" applyNumberFormat="1" applyFont="1" applyBorder="1"/>
    <xf numFmtId="3" fontId="11" fillId="0" borderId="1" xfId="0" applyNumberFormat="1" applyFont="1" applyBorder="1" applyAlignment="1">
      <alignment vertical="top"/>
    </xf>
    <xf numFmtId="0" fontId="9" fillId="5" borderId="1" xfId="0" applyFont="1" applyFill="1" applyBorder="1"/>
    <xf numFmtId="0" fontId="11" fillId="0" borderId="1" xfId="0" applyFont="1" applyBorder="1" applyAlignment="1">
      <alignment horizontal="right"/>
    </xf>
    <xf numFmtId="3" fontId="12" fillId="9" borderId="1" xfId="0" applyNumberFormat="1" applyFont="1" applyFill="1" applyBorder="1"/>
    <xf numFmtId="0" fontId="11" fillId="0" borderId="1" xfId="0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11" fillId="8" borderId="3" xfId="0" applyFont="1" applyFill="1" applyBorder="1" applyAlignment="1"/>
    <xf numFmtId="0" fontId="11" fillId="8" borderId="5" xfId="0" applyFont="1" applyFill="1" applyBorder="1" applyAlignment="1"/>
    <xf numFmtId="0" fontId="11" fillId="0" borderId="1" xfId="0" applyFont="1" applyBorder="1" applyAlignment="1"/>
    <xf numFmtId="0" fontId="9" fillId="3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168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N78"/>
  <sheetViews>
    <sheetView showGridLines="0" tabSelected="1" zoomScale="125" workbookViewId="0">
      <selection activeCell="O3" sqref="O3"/>
    </sheetView>
  </sheetViews>
  <sheetFormatPr baseColWidth="10" defaultColWidth="21.7109375" defaultRowHeight="18"/>
  <cols>
    <col min="1" max="1" width="7.85546875" style="1" customWidth="1"/>
    <col min="2" max="2" width="16.28515625" style="1" customWidth="1"/>
    <col min="3" max="3" width="8.85546875" style="1" bestFit="1" customWidth="1"/>
    <col min="4" max="4" width="9.28515625" style="1" customWidth="1"/>
    <col min="5" max="6" width="11" style="1" bestFit="1" customWidth="1"/>
    <col min="7" max="7" width="11.5703125" style="1" bestFit="1" customWidth="1"/>
    <col min="8" max="8" width="10.140625" style="1" bestFit="1" customWidth="1"/>
    <col min="9" max="9" width="11.7109375" style="1" bestFit="1" customWidth="1"/>
    <col min="10" max="10" width="13.5703125" style="1" bestFit="1" customWidth="1"/>
    <col min="11" max="11" width="10.5703125" style="1" bestFit="1" customWidth="1"/>
    <col min="12" max="12" width="9.5703125" style="1" bestFit="1" customWidth="1"/>
    <col min="13" max="13" width="12.85546875" style="1" bestFit="1" customWidth="1"/>
    <col min="14" max="14" width="13.5703125" style="1" bestFit="1" customWidth="1"/>
    <col min="15" max="16384" width="21.7109375" style="1"/>
  </cols>
  <sheetData>
    <row r="2" spans="2:14" ht="45">
      <c r="B2" s="9" t="s">
        <v>102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>
      <c r="B3" s="5" t="s">
        <v>30</v>
      </c>
      <c r="C3" s="5" t="s">
        <v>31</v>
      </c>
      <c r="D3" s="5" t="s">
        <v>32</v>
      </c>
      <c r="E3" s="6" t="s">
        <v>33</v>
      </c>
      <c r="F3" s="7" t="s">
        <v>34</v>
      </c>
      <c r="G3" s="6" t="s">
        <v>35</v>
      </c>
      <c r="H3" s="7" t="s">
        <v>36</v>
      </c>
      <c r="I3" s="6" t="s">
        <v>37</v>
      </c>
      <c r="J3" s="7" t="s">
        <v>38</v>
      </c>
      <c r="K3" s="6" t="s">
        <v>39</v>
      </c>
      <c r="L3" s="7" t="s">
        <v>40</v>
      </c>
      <c r="M3" s="6" t="s">
        <v>41</v>
      </c>
      <c r="N3" s="7" t="s">
        <v>42</v>
      </c>
    </row>
    <row r="4" spans="2:14">
      <c r="B4" s="2" t="s">
        <v>43</v>
      </c>
      <c r="C4" s="3">
        <v>9518</v>
      </c>
      <c r="D4" s="3">
        <v>5573</v>
      </c>
      <c r="E4" s="3">
        <v>1143</v>
      </c>
      <c r="F4" s="3">
        <v>3353</v>
      </c>
      <c r="G4" s="3">
        <v>1424</v>
      </c>
      <c r="H4" s="3">
        <v>3417</v>
      </c>
      <c r="I4" s="3">
        <v>1989</v>
      </c>
      <c r="J4" s="3">
        <v>2880</v>
      </c>
      <c r="K4" s="3">
        <v>1811</v>
      </c>
      <c r="L4" s="3">
        <v>2790</v>
      </c>
      <c r="M4" s="3">
        <v>1623</v>
      </c>
      <c r="N4" s="3">
        <v>3026</v>
      </c>
    </row>
    <row r="5" spans="2:14">
      <c r="B5" s="2" t="s">
        <v>44</v>
      </c>
      <c r="C5" s="3">
        <v>82630</v>
      </c>
      <c r="D5" s="3">
        <v>2711</v>
      </c>
      <c r="E5" s="3">
        <v>12175</v>
      </c>
      <c r="F5" s="3">
        <v>19632</v>
      </c>
      <c r="G5" s="3">
        <v>14833</v>
      </c>
      <c r="H5" s="3">
        <v>19546</v>
      </c>
      <c r="I5" s="3">
        <v>19019</v>
      </c>
      <c r="J5" s="3">
        <v>15393</v>
      </c>
      <c r="K5" s="3">
        <v>17368</v>
      </c>
      <c r="L5" s="3">
        <v>15488</v>
      </c>
      <c r="M5" s="3">
        <v>15758</v>
      </c>
      <c r="N5" s="3">
        <v>17142</v>
      </c>
    </row>
    <row r="6" spans="2:14">
      <c r="B6" s="2" t="s">
        <v>45</v>
      </c>
      <c r="C6" s="3">
        <v>9241</v>
      </c>
      <c r="D6" s="3">
        <v>741</v>
      </c>
      <c r="E6" s="3">
        <v>2058</v>
      </c>
      <c r="F6" s="3">
        <v>1763</v>
      </c>
      <c r="G6" s="3">
        <v>2537</v>
      </c>
      <c r="H6" s="3">
        <v>1627</v>
      </c>
      <c r="I6" s="3">
        <v>3034</v>
      </c>
      <c r="J6" s="3">
        <v>1147</v>
      </c>
      <c r="K6" s="3">
        <v>2867</v>
      </c>
      <c r="L6" s="3">
        <v>1188</v>
      </c>
      <c r="M6" s="3">
        <v>2670</v>
      </c>
      <c r="N6" s="3">
        <v>1359</v>
      </c>
    </row>
    <row r="7" spans="2:14">
      <c r="B7" s="2" t="s">
        <v>46</v>
      </c>
      <c r="C7" s="3">
        <v>113228</v>
      </c>
      <c r="D7" s="3">
        <v>2634</v>
      </c>
      <c r="E7" s="3">
        <v>24246</v>
      </c>
      <c r="F7" s="3">
        <v>23802</v>
      </c>
      <c r="G7" s="3">
        <v>26777</v>
      </c>
      <c r="H7" s="3">
        <v>25972</v>
      </c>
      <c r="I7" s="3">
        <v>30758</v>
      </c>
      <c r="J7" s="3">
        <v>22534</v>
      </c>
      <c r="K7" s="3">
        <v>31866</v>
      </c>
      <c r="L7" s="3">
        <v>20522</v>
      </c>
      <c r="M7" s="3">
        <v>30024</v>
      </c>
      <c r="N7" s="3">
        <v>22368</v>
      </c>
    </row>
    <row r="8" spans="2:14">
      <c r="B8" s="2" t="s">
        <v>47</v>
      </c>
      <c r="C8" s="3">
        <v>3419</v>
      </c>
      <c r="D8" s="3">
        <v>1733</v>
      </c>
      <c r="E8" s="3">
        <v>472</v>
      </c>
      <c r="F8" s="3">
        <v>1192</v>
      </c>
      <c r="G8" s="3">
        <v>575</v>
      </c>
      <c r="H8" s="3">
        <v>1188</v>
      </c>
      <c r="I8" s="3">
        <v>790</v>
      </c>
      <c r="J8" s="3">
        <v>979</v>
      </c>
      <c r="K8" s="3">
        <v>692</v>
      </c>
      <c r="L8" s="3">
        <v>1045</v>
      </c>
      <c r="M8" s="3">
        <v>607</v>
      </c>
      <c r="N8" s="3">
        <v>1131</v>
      </c>
    </row>
    <row r="9" spans="2:14">
      <c r="B9" s="2" t="s">
        <v>48</v>
      </c>
      <c r="C9" s="3">
        <v>12243</v>
      </c>
      <c r="D9" s="3">
        <v>1659</v>
      </c>
      <c r="E9" s="3">
        <v>1998</v>
      </c>
      <c r="F9" s="3">
        <v>4177</v>
      </c>
      <c r="G9" s="3">
        <v>2329</v>
      </c>
      <c r="H9" s="3">
        <v>4342</v>
      </c>
      <c r="I9" s="3">
        <v>3086</v>
      </c>
      <c r="J9" s="3">
        <v>3602</v>
      </c>
      <c r="K9" s="3">
        <v>2943</v>
      </c>
      <c r="L9" s="3">
        <v>3638</v>
      </c>
      <c r="M9" s="3">
        <v>2611</v>
      </c>
      <c r="N9" s="3">
        <v>4000</v>
      </c>
    </row>
    <row r="10" spans="2:14">
      <c r="B10" s="2" t="s">
        <v>49</v>
      </c>
      <c r="C10" s="3">
        <v>30616</v>
      </c>
      <c r="D10" s="3">
        <v>1654</v>
      </c>
      <c r="E10" s="3">
        <v>4776</v>
      </c>
      <c r="F10" s="3">
        <v>7530</v>
      </c>
      <c r="G10" s="3">
        <v>5613</v>
      </c>
      <c r="H10" s="3">
        <v>7328</v>
      </c>
      <c r="I10" s="3">
        <v>6561</v>
      </c>
      <c r="J10" s="3">
        <v>6363</v>
      </c>
      <c r="K10" s="3">
        <v>6687</v>
      </c>
      <c r="L10" s="3">
        <v>6393</v>
      </c>
      <c r="M10" s="3">
        <v>6197</v>
      </c>
      <c r="N10" s="3">
        <v>6905</v>
      </c>
    </row>
    <row r="11" spans="2:14">
      <c r="B11" s="2" t="s">
        <v>50</v>
      </c>
      <c r="C11" s="3">
        <v>69530</v>
      </c>
      <c r="D11" s="3">
        <v>3498</v>
      </c>
      <c r="E11" s="3">
        <v>14478</v>
      </c>
      <c r="F11" s="3">
        <v>16895</v>
      </c>
      <c r="G11" s="3">
        <v>15765</v>
      </c>
      <c r="H11" s="3">
        <v>18653</v>
      </c>
      <c r="I11" s="3">
        <v>21363</v>
      </c>
      <c r="J11" s="3">
        <v>13296</v>
      </c>
      <c r="K11" s="3">
        <v>20093</v>
      </c>
      <c r="L11" s="3">
        <v>13767</v>
      </c>
      <c r="M11" s="3">
        <v>18423</v>
      </c>
      <c r="N11" s="3">
        <v>15324</v>
      </c>
    </row>
    <row r="12" spans="2:14">
      <c r="B12" s="2" t="s">
        <v>51</v>
      </c>
      <c r="C12" s="3">
        <v>8874</v>
      </c>
      <c r="D12" s="3">
        <v>2682</v>
      </c>
      <c r="E12" s="3">
        <v>154</v>
      </c>
      <c r="F12" s="3">
        <v>862</v>
      </c>
      <c r="G12" s="3">
        <v>200</v>
      </c>
      <c r="H12" s="3">
        <v>838</v>
      </c>
      <c r="I12" s="3">
        <v>248</v>
      </c>
      <c r="J12" s="3">
        <v>798</v>
      </c>
      <c r="K12" s="3">
        <v>227</v>
      </c>
      <c r="L12" s="3">
        <v>773</v>
      </c>
      <c r="M12" s="3">
        <v>194</v>
      </c>
      <c r="N12" s="3">
        <v>813</v>
      </c>
    </row>
    <row r="13" spans="2:14">
      <c r="B13" s="2" t="s">
        <v>52</v>
      </c>
      <c r="C13" s="3">
        <v>120227</v>
      </c>
      <c r="D13" s="3">
        <v>2618</v>
      </c>
      <c r="E13" s="3">
        <v>31543</v>
      </c>
      <c r="F13" s="3">
        <v>22250</v>
      </c>
      <c r="G13" s="3">
        <v>34912</v>
      </c>
      <c r="H13" s="3">
        <v>23941</v>
      </c>
      <c r="I13" s="3">
        <v>39717</v>
      </c>
      <c r="J13" s="3">
        <v>19078</v>
      </c>
      <c r="K13" s="3">
        <v>40061</v>
      </c>
      <c r="L13" s="3">
        <v>18095</v>
      </c>
      <c r="M13" s="3">
        <v>37882</v>
      </c>
      <c r="N13" s="3">
        <v>19967</v>
      </c>
    </row>
    <row r="14" spans="2:14">
      <c r="B14" s="2" t="s">
        <v>53</v>
      </c>
      <c r="C14" s="3">
        <v>7052</v>
      </c>
      <c r="D14" s="3">
        <v>2333</v>
      </c>
      <c r="E14" s="3">
        <v>551</v>
      </c>
      <c r="F14" s="3">
        <v>2029</v>
      </c>
      <c r="G14" s="3">
        <v>784</v>
      </c>
      <c r="H14" s="3">
        <v>1953</v>
      </c>
      <c r="I14" s="3">
        <v>1103</v>
      </c>
      <c r="J14" s="3">
        <v>1639</v>
      </c>
      <c r="K14" s="3">
        <v>1017</v>
      </c>
      <c r="L14" s="3">
        <v>1624</v>
      </c>
      <c r="M14" s="3">
        <v>853</v>
      </c>
      <c r="N14" s="3">
        <v>1786</v>
      </c>
    </row>
    <row r="15" spans="2:14">
      <c r="B15" s="2" t="s">
        <v>54</v>
      </c>
      <c r="C15" s="3">
        <v>43694</v>
      </c>
      <c r="D15" s="3">
        <v>2401</v>
      </c>
      <c r="E15" s="3">
        <v>6223</v>
      </c>
      <c r="F15" s="3">
        <v>14810</v>
      </c>
      <c r="G15" s="3">
        <v>7181</v>
      </c>
      <c r="H15" s="3">
        <v>14980</v>
      </c>
      <c r="I15" s="3">
        <v>9455</v>
      </c>
      <c r="J15" s="3">
        <v>12713</v>
      </c>
      <c r="K15" s="3">
        <v>8995</v>
      </c>
      <c r="L15" s="3">
        <v>13426</v>
      </c>
      <c r="M15" s="3">
        <v>8150</v>
      </c>
      <c r="N15" s="3">
        <v>14280</v>
      </c>
    </row>
    <row r="16" spans="2:14">
      <c r="B16" s="2" t="s">
        <v>55</v>
      </c>
      <c r="C16" s="3">
        <v>35416</v>
      </c>
      <c r="D16" s="3">
        <v>719</v>
      </c>
      <c r="E16" s="3">
        <v>8619</v>
      </c>
      <c r="F16" s="3">
        <v>6376</v>
      </c>
      <c r="G16" s="3">
        <v>10126</v>
      </c>
      <c r="H16" s="3">
        <v>6235</v>
      </c>
      <c r="I16" s="3">
        <v>12007</v>
      </c>
      <c r="J16" s="3">
        <v>4512</v>
      </c>
      <c r="K16" s="3">
        <v>11597</v>
      </c>
      <c r="L16" s="3">
        <v>4198</v>
      </c>
      <c r="M16" s="3">
        <v>10749</v>
      </c>
      <c r="N16" s="3">
        <v>4983</v>
      </c>
    </row>
    <row r="17" spans="2:14" s="54" customFormat="1">
      <c r="B17" s="52" t="s">
        <v>99</v>
      </c>
      <c r="C17" s="53">
        <f>SUM(C4:C16)</f>
        <v>545688</v>
      </c>
      <c r="D17" s="53">
        <f>SUM(D4:D16)</f>
        <v>30956</v>
      </c>
      <c r="E17" s="53">
        <f>SUM(E4:E16)</f>
        <v>108436</v>
      </c>
      <c r="F17" s="53">
        <f>SUM(F4:F16)</f>
        <v>124671</v>
      </c>
      <c r="G17" s="53">
        <f>SUM(G4:G16)</f>
        <v>123056</v>
      </c>
      <c r="H17" s="53">
        <f>SUM(H4:H16)</f>
        <v>130020</v>
      </c>
      <c r="I17" s="53">
        <f>SUM(I4:I16)</f>
        <v>149130</v>
      </c>
      <c r="J17" s="53">
        <f>SUM(J4:J16)</f>
        <v>104934</v>
      </c>
      <c r="K17" s="53">
        <f>SUM(K4:K16)</f>
        <v>146224</v>
      </c>
      <c r="L17" s="53">
        <f>SUM(L4:L16)</f>
        <v>102947</v>
      </c>
      <c r="M17" s="53">
        <f>SUM(M4:M16)</f>
        <v>135741</v>
      </c>
      <c r="N17" s="53">
        <f>SUM(N4:N16)</f>
        <v>113084</v>
      </c>
    </row>
    <row r="18" spans="2:14" s="54" customFormat="1">
      <c r="B18" s="52" t="s">
        <v>100</v>
      </c>
      <c r="C18" s="56">
        <v>50.75</v>
      </c>
      <c r="D18" s="56">
        <v>21.1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20" spans="2:14" ht="45">
      <c r="B20" s="8" t="s">
        <v>101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>
      <c r="B21" s="5" t="s">
        <v>30</v>
      </c>
      <c r="C21" s="5" t="s">
        <v>31</v>
      </c>
      <c r="D21" s="5" t="s">
        <v>32</v>
      </c>
      <c r="E21" s="6" t="s">
        <v>33</v>
      </c>
      <c r="F21" s="7" t="s">
        <v>34</v>
      </c>
      <c r="G21" s="6" t="s">
        <v>35</v>
      </c>
      <c r="H21" s="7" t="s">
        <v>36</v>
      </c>
      <c r="I21" s="6" t="s">
        <v>37</v>
      </c>
      <c r="J21" s="7" t="s">
        <v>38</v>
      </c>
      <c r="K21" s="6" t="s">
        <v>39</v>
      </c>
      <c r="L21" s="7" t="s">
        <v>40</v>
      </c>
      <c r="M21" s="6" t="s">
        <v>41</v>
      </c>
      <c r="N21" s="7" t="s">
        <v>42</v>
      </c>
    </row>
    <row r="22" spans="2:14">
      <c r="B22" s="4" t="s">
        <v>56</v>
      </c>
      <c r="C22" s="3">
        <v>13499</v>
      </c>
      <c r="D22" s="3">
        <v>5016</v>
      </c>
      <c r="E22" s="3">
        <v>2094</v>
      </c>
      <c r="F22" s="3">
        <v>1853</v>
      </c>
      <c r="G22" s="3">
        <v>2393</v>
      </c>
      <c r="H22" s="3">
        <v>1851</v>
      </c>
      <c r="I22" s="3">
        <v>2724</v>
      </c>
      <c r="J22" s="3">
        <v>1497</v>
      </c>
      <c r="K22" s="3">
        <v>2953</v>
      </c>
      <c r="L22" s="3">
        <v>1534</v>
      </c>
      <c r="M22" s="3">
        <v>2798</v>
      </c>
      <c r="N22" s="3">
        <v>1676</v>
      </c>
    </row>
    <row r="23" spans="2:14">
      <c r="B23" s="4" t="s">
        <v>57</v>
      </c>
      <c r="C23" s="3">
        <v>6889</v>
      </c>
      <c r="D23" s="3">
        <v>4239</v>
      </c>
      <c r="E23" s="3">
        <v>1202</v>
      </c>
      <c r="F23" s="3">
        <v>1268</v>
      </c>
      <c r="G23" s="3">
        <v>1476</v>
      </c>
      <c r="H23" s="3">
        <v>1241</v>
      </c>
      <c r="I23" s="3">
        <v>1629</v>
      </c>
      <c r="J23" s="3">
        <v>1080</v>
      </c>
      <c r="K23" s="3">
        <v>1874</v>
      </c>
      <c r="L23" s="3">
        <v>975</v>
      </c>
      <c r="M23" s="3">
        <v>1660</v>
      </c>
      <c r="N23" s="3">
        <v>1165</v>
      </c>
    </row>
    <row r="24" spans="2:14">
      <c r="B24" s="4" t="s">
        <v>58</v>
      </c>
      <c r="C24" s="3">
        <v>6159</v>
      </c>
      <c r="D24" s="3">
        <v>1238</v>
      </c>
      <c r="E24" s="3">
        <v>573</v>
      </c>
      <c r="F24" s="3">
        <v>2348</v>
      </c>
      <c r="G24" s="3">
        <v>710</v>
      </c>
      <c r="H24" s="3">
        <v>2393</v>
      </c>
      <c r="I24" s="3">
        <v>1282</v>
      </c>
      <c r="J24" s="3">
        <v>1827</v>
      </c>
      <c r="K24" s="3">
        <v>1066</v>
      </c>
      <c r="L24" s="3">
        <v>2071</v>
      </c>
      <c r="M24" s="3">
        <v>915</v>
      </c>
      <c r="N24" s="3">
        <v>2234</v>
      </c>
    </row>
    <row r="25" spans="2:14">
      <c r="B25" s="4" t="s">
        <v>59</v>
      </c>
      <c r="C25" s="3">
        <v>10843</v>
      </c>
      <c r="D25" s="3">
        <v>2062</v>
      </c>
      <c r="E25" s="3">
        <v>1828</v>
      </c>
      <c r="F25" s="3">
        <v>3748</v>
      </c>
      <c r="G25" s="3">
        <v>2156</v>
      </c>
      <c r="H25" s="3">
        <v>3758</v>
      </c>
      <c r="I25" s="3">
        <v>2775</v>
      </c>
      <c r="J25" s="3">
        <v>3145</v>
      </c>
      <c r="K25" s="3">
        <v>2654</v>
      </c>
      <c r="L25" s="3">
        <v>3166</v>
      </c>
      <c r="M25" s="3">
        <v>2415</v>
      </c>
      <c r="N25" s="3">
        <v>3409</v>
      </c>
    </row>
    <row r="26" spans="2:14">
      <c r="B26" s="4" t="s">
        <v>60</v>
      </c>
      <c r="C26" s="3">
        <v>1253</v>
      </c>
      <c r="D26" s="3">
        <v>3348</v>
      </c>
      <c r="E26" s="3">
        <v>70</v>
      </c>
      <c r="F26" s="3">
        <v>678</v>
      </c>
      <c r="G26" s="3">
        <v>89</v>
      </c>
      <c r="H26" s="3">
        <v>677</v>
      </c>
      <c r="I26" s="3">
        <v>128</v>
      </c>
      <c r="J26" s="3">
        <v>650</v>
      </c>
      <c r="K26" s="3">
        <v>128</v>
      </c>
      <c r="L26" s="3">
        <v>601</v>
      </c>
      <c r="M26" s="3">
        <v>100</v>
      </c>
      <c r="N26" s="3">
        <v>635</v>
      </c>
    </row>
    <row r="27" spans="2:14">
      <c r="B27" s="4" t="s">
        <v>61</v>
      </c>
      <c r="C27" s="3">
        <v>5814</v>
      </c>
      <c r="D27" s="3">
        <v>3997</v>
      </c>
      <c r="E27" s="3">
        <v>732</v>
      </c>
      <c r="F27" s="3">
        <v>1679</v>
      </c>
      <c r="G27" s="3">
        <v>911</v>
      </c>
      <c r="H27" s="3">
        <v>1681</v>
      </c>
      <c r="I27" s="3">
        <v>1260</v>
      </c>
      <c r="J27" s="3">
        <v>1357</v>
      </c>
      <c r="K27" s="3">
        <v>1269</v>
      </c>
      <c r="L27" s="3">
        <v>1303</v>
      </c>
      <c r="M27" s="3">
        <v>1065</v>
      </c>
      <c r="N27" s="3">
        <v>1506</v>
      </c>
    </row>
    <row r="28" spans="2:14">
      <c r="B28" s="4" t="s">
        <v>62</v>
      </c>
      <c r="C28" s="3">
        <v>11726</v>
      </c>
      <c r="D28" s="3">
        <v>3793</v>
      </c>
      <c r="E28" s="3">
        <v>1176</v>
      </c>
      <c r="F28" s="3">
        <v>3657</v>
      </c>
      <c r="G28" s="3">
        <v>1612</v>
      </c>
      <c r="H28" s="3">
        <v>3535</v>
      </c>
      <c r="I28" s="3">
        <v>2065</v>
      </c>
      <c r="J28" s="3">
        <v>3037</v>
      </c>
      <c r="K28" s="3">
        <v>1937</v>
      </c>
      <c r="L28" s="3">
        <v>2753</v>
      </c>
      <c r="M28" s="3">
        <v>1633</v>
      </c>
      <c r="N28" s="3">
        <v>3076</v>
      </c>
    </row>
    <row r="29" spans="2:14">
      <c r="B29" s="4" t="s">
        <v>63</v>
      </c>
      <c r="C29" s="3">
        <v>1768</v>
      </c>
      <c r="D29" s="3">
        <v>1427</v>
      </c>
      <c r="E29" s="3">
        <v>168</v>
      </c>
      <c r="F29" s="3">
        <v>730</v>
      </c>
      <c r="G29" s="3">
        <v>200</v>
      </c>
      <c r="H29" s="3">
        <v>633</v>
      </c>
      <c r="I29" s="3">
        <v>289</v>
      </c>
      <c r="J29" s="3">
        <v>649</v>
      </c>
      <c r="K29" s="3">
        <v>281</v>
      </c>
      <c r="L29" s="3">
        <v>630</v>
      </c>
      <c r="M29" s="3">
        <v>240</v>
      </c>
      <c r="N29" s="3">
        <v>683</v>
      </c>
    </row>
    <row r="30" spans="2:14">
      <c r="B30" s="4" t="s">
        <v>64</v>
      </c>
      <c r="C30" s="3">
        <v>8785</v>
      </c>
      <c r="D30" s="3">
        <v>2384</v>
      </c>
      <c r="E30" s="3">
        <v>787</v>
      </c>
      <c r="F30" s="3">
        <v>3320</v>
      </c>
      <c r="G30" s="3">
        <v>1098</v>
      </c>
      <c r="H30" s="3">
        <v>3149</v>
      </c>
      <c r="I30" s="3">
        <v>1077</v>
      </c>
      <c r="J30" s="3">
        <v>3147</v>
      </c>
      <c r="K30" s="3">
        <v>1222</v>
      </c>
      <c r="L30" s="3">
        <v>2688</v>
      </c>
      <c r="M30" s="3">
        <v>1119</v>
      </c>
      <c r="N30" s="3">
        <v>2798</v>
      </c>
    </row>
    <row r="31" spans="2:14">
      <c r="B31" s="4" t="s">
        <v>65</v>
      </c>
      <c r="C31" s="3">
        <v>2955</v>
      </c>
      <c r="D31" s="3">
        <v>1623</v>
      </c>
      <c r="E31" s="3">
        <v>154</v>
      </c>
      <c r="F31" s="3">
        <v>1279</v>
      </c>
      <c r="G31" s="3">
        <v>227</v>
      </c>
      <c r="H31" s="3">
        <v>1219</v>
      </c>
      <c r="I31" s="3">
        <v>368</v>
      </c>
      <c r="J31" s="3">
        <v>1062</v>
      </c>
      <c r="K31" s="3">
        <v>281</v>
      </c>
      <c r="L31" s="3">
        <v>951</v>
      </c>
      <c r="M31" s="3">
        <v>226</v>
      </c>
      <c r="N31" s="3">
        <v>1025</v>
      </c>
    </row>
    <row r="32" spans="2:14">
      <c r="B32" s="4" t="s">
        <v>66</v>
      </c>
      <c r="C32" s="3">
        <v>11247</v>
      </c>
      <c r="D32" s="3">
        <v>4350</v>
      </c>
      <c r="E32" s="3">
        <v>1202</v>
      </c>
      <c r="F32" s="3">
        <v>4269</v>
      </c>
      <c r="G32" s="3">
        <v>1559</v>
      </c>
      <c r="H32" s="3">
        <v>4230</v>
      </c>
      <c r="I32" s="3">
        <v>2176</v>
      </c>
      <c r="J32" s="3">
        <v>3657</v>
      </c>
      <c r="K32" s="3">
        <v>1949</v>
      </c>
      <c r="L32" s="3">
        <v>3617</v>
      </c>
      <c r="M32" s="3">
        <v>1738</v>
      </c>
      <c r="N32" s="3">
        <v>3891</v>
      </c>
    </row>
    <row r="33" spans="2:14">
      <c r="B33" s="4" t="s">
        <v>67</v>
      </c>
      <c r="C33" s="3">
        <v>103340</v>
      </c>
      <c r="D33" s="3">
        <v>5256</v>
      </c>
      <c r="E33" s="3">
        <v>13293</v>
      </c>
      <c r="F33" s="3">
        <v>30240</v>
      </c>
      <c r="G33" s="3">
        <v>15029</v>
      </c>
      <c r="H33" s="3">
        <v>30768</v>
      </c>
      <c r="I33" s="3">
        <v>19202</v>
      </c>
      <c r="J33" s="3">
        <v>26384</v>
      </c>
      <c r="K33" s="3">
        <v>19210</v>
      </c>
      <c r="L33" s="3">
        <v>26185</v>
      </c>
      <c r="M33" s="3">
        <v>17646</v>
      </c>
      <c r="N33" s="3">
        <v>27848</v>
      </c>
    </row>
    <row r="34" spans="2:14">
      <c r="B34" s="4" t="s">
        <v>68</v>
      </c>
      <c r="C34" s="3">
        <v>1283</v>
      </c>
      <c r="D34" s="3">
        <v>4849</v>
      </c>
      <c r="E34" s="3">
        <v>34</v>
      </c>
      <c r="F34" s="3">
        <v>653</v>
      </c>
      <c r="G34" s="3">
        <v>56</v>
      </c>
      <c r="H34" s="3">
        <v>651</v>
      </c>
      <c r="I34" s="3">
        <v>114</v>
      </c>
      <c r="J34" s="3">
        <v>603</v>
      </c>
      <c r="K34" s="3">
        <v>80</v>
      </c>
      <c r="L34" s="3">
        <v>571</v>
      </c>
      <c r="M34" s="3">
        <v>54</v>
      </c>
      <c r="N34" s="3">
        <v>606</v>
      </c>
    </row>
    <row r="35" spans="2:14">
      <c r="B35" s="4" t="s">
        <v>69</v>
      </c>
      <c r="C35" s="3">
        <v>13913</v>
      </c>
      <c r="D35" s="3">
        <v>3036</v>
      </c>
      <c r="E35" s="3">
        <v>3121</v>
      </c>
      <c r="F35" s="3">
        <v>1620</v>
      </c>
      <c r="G35" s="3">
        <v>3544</v>
      </c>
      <c r="H35" s="3">
        <v>1613</v>
      </c>
      <c r="I35" s="3">
        <v>3799</v>
      </c>
      <c r="J35" s="3">
        <v>1276</v>
      </c>
      <c r="K35" s="3">
        <v>3629</v>
      </c>
      <c r="L35" s="3">
        <v>1140</v>
      </c>
      <c r="M35" s="3">
        <v>3446</v>
      </c>
      <c r="N35" s="3">
        <v>1294</v>
      </c>
    </row>
    <row r="36" spans="2:14">
      <c r="B36" s="4" t="s">
        <v>70</v>
      </c>
      <c r="C36" s="3">
        <v>836</v>
      </c>
      <c r="D36" s="3">
        <v>1175</v>
      </c>
      <c r="E36" s="3">
        <v>71</v>
      </c>
      <c r="F36" s="3">
        <v>365</v>
      </c>
      <c r="G36" s="3">
        <v>96</v>
      </c>
      <c r="H36" s="3">
        <v>373</v>
      </c>
      <c r="I36" s="3">
        <v>166</v>
      </c>
      <c r="J36" s="3">
        <v>308</v>
      </c>
      <c r="K36" s="3">
        <v>129</v>
      </c>
      <c r="L36" s="3">
        <v>301</v>
      </c>
      <c r="M36" s="3">
        <v>107</v>
      </c>
      <c r="N36" s="3">
        <v>321</v>
      </c>
    </row>
    <row r="37" spans="2:14">
      <c r="B37" s="4" t="s">
        <v>71</v>
      </c>
      <c r="C37" s="3">
        <v>16545</v>
      </c>
      <c r="D37" s="3">
        <v>2917</v>
      </c>
      <c r="E37" s="3">
        <v>2371</v>
      </c>
      <c r="F37" s="3">
        <v>3478</v>
      </c>
      <c r="G37" s="3">
        <v>2968</v>
      </c>
      <c r="H37" s="3">
        <v>3422</v>
      </c>
      <c r="I37" s="3">
        <v>3811</v>
      </c>
      <c r="J37" s="3">
        <v>2642</v>
      </c>
      <c r="K37" s="3">
        <v>3650</v>
      </c>
      <c r="L37" s="3">
        <v>2417</v>
      </c>
      <c r="M37" s="3">
        <v>3239</v>
      </c>
      <c r="N37" s="3">
        <v>2814</v>
      </c>
    </row>
    <row r="38" spans="2:14">
      <c r="B38" s="4" t="s">
        <v>72</v>
      </c>
      <c r="C38" s="3">
        <v>1976</v>
      </c>
      <c r="D38" s="3">
        <v>1871</v>
      </c>
      <c r="E38" s="3">
        <v>235</v>
      </c>
      <c r="F38" s="3">
        <v>872</v>
      </c>
      <c r="G38" s="3">
        <v>324</v>
      </c>
      <c r="H38" s="3">
        <v>875</v>
      </c>
      <c r="I38" s="3">
        <v>485</v>
      </c>
      <c r="J38" s="3">
        <v>721</v>
      </c>
      <c r="K38" s="3">
        <v>385</v>
      </c>
      <c r="L38" s="3">
        <v>751</v>
      </c>
      <c r="M38" s="3">
        <v>308</v>
      </c>
      <c r="N38" s="3">
        <v>848</v>
      </c>
    </row>
    <row r="39" spans="2:14">
      <c r="B39" s="4" t="s">
        <v>73</v>
      </c>
      <c r="C39" s="3">
        <v>2459</v>
      </c>
      <c r="D39" s="3">
        <v>1447</v>
      </c>
      <c r="E39" s="3">
        <v>206</v>
      </c>
      <c r="F39" s="3">
        <v>698</v>
      </c>
      <c r="G39" s="3">
        <v>238</v>
      </c>
      <c r="H39" s="3">
        <v>713</v>
      </c>
      <c r="I39" s="3">
        <v>378</v>
      </c>
      <c r="J39" s="3">
        <v>573</v>
      </c>
      <c r="K39" s="3">
        <v>364</v>
      </c>
      <c r="L39" s="3">
        <v>584</v>
      </c>
      <c r="M39" s="3">
        <v>298</v>
      </c>
      <c r="N39" s="3">
        <v>651</v>
      </c>
    </row>
    <row r="40" spans="2:14">
      <c r="B40" s="4" t="s">
        <v>74</v>
      </c>
      <c r="C40" s="3">
        <v>20033</v>
      </c>
      <c r="D40" s="3">
        <v>3675</v>
      </c>
      <c r="E40" s="3">
        <v>2041</v>
      </c>
      <c r="F40" s="3">
        <v>6729</v>
      </c>
      <c r="G40" s="3">
        <v>2445</v>
      </c>
      <c r="H40" s="3">
        <v>6531</v>
      </c>
      <c r="I40" s="3">
        <v>3308</v>
      </c>
      <c r="J40" s="3">
        <v>5728</v>
      </c>
      <c r="K40" s="3">
        <v>2895</v>
      </c>
      <c r="L40" s="3">
        <v>6126</v>
      </c>
      <c r="M40" s="3">
        <v>2622</v>
      </c>
      <c r="N40" s="3">
        <v>6440</v>
      </c>
    </row>
    <row r="41" spans="2:14">
      <c r="B41" s="4" t="s">
        <v>75</v>
      </c>
      <c r="C41" s="3">
        <v>1695</v>
      </c>
      <c r="D41" s="3">
        <v>3603</v>
      </c>
      <c r="E41" s="3">
        <v>1180</v>
      </c>
      <c r="F41" s="3">
        <v>3297</v>
      </c>
      <c r="G41" s="3">
        <v>1437</v>
      </c>
      <c r="H41" s="3">
        <v>3270</v>
      </c>
      <c r="I41" s="3">
        <v>1982</v>
      </c>
      <c r="J41" s="3">
        <v>2745</v>
      </c>
      <c r="K41" s="3">
        <v>1886</v>
      </c>
      <c r="L41" s="3">
        <v>2887</v>
      </c>
      <c r="M41" s="3">
        <v>1663</v>
      </c>
      <c r="N41" s="3">
        <v>3148</v>
      </c>
    </row>
    <row r="42" spans="2:14">
      <c r="B42" s="4" t="s">
        <v>76</v>
      </c>
      <c r="C42" s="3">
        <v>1889</v>
      </c>
      <c r="D42" s="3">
        <v>2395</v>
      </c>
      <c r="E42" s="3">
        <v>193</v>
      </c>
      <c r="F42" s="3">
        <v>729</v>
      </c>
      <c r="G42" s="3">
        <v>226</v>
      </c>
      <c r="H42" s="3">
        <v>742</v>
      </c>
      <c r="I42" s="3">
        <v>364</v>
      </c>
      <c r="J42" s="3">
        <v>602</v>
      </c>
      <c r="K42" s="3">
        <v>318</v>
      </c>
      <c r="L42" s="3">
        <v>625</v>
      </c>
      <c r="M42" s="3">
        <v>263</v>
      </c>
      <c r="N42" s="3">
        <v>676</v>
      </c>
    </row>
    <row r="43" spans="2:14">
      <c r="B43" s="4" t="s">
        <v>77</v>
      </c>
      <c r="C43" s="3">
        <v>4368</v>
      </c>
      <c r="D43" s="3">
        <v>1223</v>
      </c>
      <c r="E43" s="3">
        <v>519</v>
      </c>
      <c r="F43" s="3">
        <v>1330</v>
      </c>
      <c r="G43" s="3">
        <v>666</v>
      </c>
      <c r="H43" s="3">
        <v>1288</v>
      </c>
      <c r="I43" s="3">
        <v>878</v>
      </c>
      <c r="J43" s="3">
        <v>1065</v>
      </c>
      <c r="K43" s="3">
        <v>784</v>
      </c>
      <c r="L43" s="3">
        <v>1178</v>
      </c>
      <c r="M43" s="3">
        <v>701</v>
      </c>
      <c r="N43" s="3">
        <v>1282</v>
      </c>
    </row>
    <row r="44" spans="2:14">
      <c r="B44" s="4" t="s">
        <v>78</v>
      </c>
      <c r="C44" s="3">
        <v>4707</v>
      </c>
      <c r="D44" s="3">
        <v>1872</v>
      </c>
      <c r="E44" s="3">
        <v>332</v>
      </c>
      <c r="F44" s="3">
        <v>1967</v>
      </c>
      <c r="G44" s="3">
        <v>456</v>
      </c>
      <c r="H44" s="3">
        <v>1892</v>
      </c>
      <c r="I44" s="3">
        <v>741</v>
      </c>
      <c r="J44" s="3">
        <v>1599</v>
      </c>
      <c r="K44" s="3">
        <v>571</v>
      </c>
      <c r="L44" s="3">
        <v>1738</v>
      </c>
      <c r="M44" s="3">
        <v>501</v>
      </c>
      <c r="N44" s="3">
        <v>1827</v>
      </c>
    </row>
    <row r="45" spans="2:14">
      <c r="B45" s="4" t="s">
        <v>79</v>
      </c>
      <c r="C45" s="3">
        <v>16938</v>
      </c>
      <c r="D45" s="3">
        <v>2813</v>
      </c>
      <c r="E45" s="3">
        <v>3595</v>
      </c>
      <c r="F45" s="3">
        <v>4980</v>
      </c>
      <c r="G45" s="3">
        <v>4167</v>
      </c>
      <c r="H45" s="3">
        <v>4969</v>
      </c>
      <c r="I45" s="3">
        <v>5066</v>
      </c>
      <c r="J45" s="3">
        <v>4134</v>
      </c>
      <c r="K45" s="3">
        <v>5024</v>
      </c>
      <c r="L45" s="3">
        <v>4284</v>
      </c>
      <c r="M45" s="3">
        <v>4659</v>
      </c>
      <c r="N45" s="3">
        <v>4636</v>
      </c>
    </row>
    <row r="46" spans="2:14">
      <c r="B46" s="4" t="s">
        <v>80</v>
      </c>
      <c r="C46" s="3">
        <v>519</v>
      </c>
      <c r="D46" s="3">
        <v>1675</v>
      </c>
      <c r="E46" s="3">
        <v>30</v>
      </c>
      <c r="F46" s="3">
        <v>278</v>
      </c>
      <c r="G46" s="3">
        <v>48</v>
      </c>
      <c r="H46" s="3">
        <v>272</v>
      </c>
      <c r="I46" s="3">
        <v>74</v>
      </c>
      <c r="J46" s="3">
        <v>247</v>
      </c>
      <c r="K46" s="3">
        <v>58</v>
      </c>
      <c r="L46" s="3">
        <v>248</v>
      </c>
      <c r="M46" s="3">
        <v>46</v>
      </c>
      <c r="N46" s="3">
        <v>259</v>
      </c>
    </row>
    <row r="47" spans="2:14">
      <c r="B47" s="4" t="s">
        <v>81</v>
      </c>
      <c r="C47" s="3">
        <v>4123</v>
      </c>
      <c r="D47" s="3">
        <v>5212</v>
      </c>
      <c r="E47" s="3">
        <v>318</v>
      </c>
      <c r="F47" s="3">
        <v>1723</v>
      </c>
      <c r="G47" s="3">
        <v>493</v>
      </c>
      <c r="H47" s="3">
        <v>1767</v>
      </c>
      <c r="I47" s="3">
        <v>493</v>
      </c>
      <c r="J47" s="3">
        <v>1693</v>
      </c>
      <c r="K47" s="3">
        <v>574</v>
      </c>
      <c r="L47" s="3">
        <v>1425</v>
      </c>
      <c r="M47" s="3">
        <v>449</v>
      </c>
      <c r="N47" s="3">
        <v>1586</v>
      </c>
    </row>
    <row r="48" spans="2:14">
      <c r="B48" s="4" t="s">
        <v>82</v>
      </c>
      <c r="C48" s="3">
        <v>6044</v>
      </c>
      <c r="D48" s="3">
        <v>1642</v>
      </c>
      <c r="E48" s="3">
        <v>738</v>
      </c>
      <c r="F48" s="3">
        <v>1799</v>
      </c>
      <c r="G48" s="3">
        <v>955</v>
      </c>
      <c r="H48" s="3">
        <v>1774</v>
      </c>
      <c r="I48" s="3">
        <v>1310</v>
      </c>
      <c r="J48" s="3">
        <v>1423</v>
      </c>
      <c r="K48" s="3">
        <v>1152</v>
      </c>
      <c r="L48" s="3">
        <v>1402</v>
      </c>
      <c r="M48" s="3">
        <v>980</v>
      </c>
      <c r="N48" s="3">
        <v>1592</v>
      </c>
    </row>
    <row r="49" spans="2:14">
      <c r="B49" s="4" t="s">
        <v>83</v>
      </c>
      <c r="C49" s="3">
        <v>1737</v>
      </c>
      <c r="D49" s="3">
        <v>3299</v>
      </c>
      <c r="E49" s="3">
        <v>127</v>
      </c>
      <c r="F49" s="3">
        <v>884</v>
      </c>
      <c r="G49" s="3">
        <v>162</v>
      </c>
      <c r="H49" s="3">
        <v>861</v>
      </c>
      <c r="I49" s="3">
        <v>257</v>
      </c>
      <c r="J49" s="3">
        <v>780</v>
      </c>
      <c r="K49" s="3">
        <v>203</v>
      </c>
      <c r="L49" s="3">
        <v>747</v>
      </c>
      <c r="M49" s="3">
        <v>172</v>
      </c>
      <c r="N49" s="3">
        <v>784</v>
      </c>
    </row>
    <row r="50" spans="2:14">
      <c r="B50" s="4" t="s">
        <v>84</v>
      </c>
      <c r="C50" s="3">
        <v>1100</v>
      </c>
      <c r="D50" s="3">
        <v>1742</v>
      </c>
      <c r="E50" s="3">
        <v>100</v>
      </c>
      <c r="F50" s="3">
        <v>556</v>
      </c>
      <c r="G50" s="3">
        <v>141</v>
      </c>
      <c r="H50" s="3">
        <v>522</v>
      </c>
      <c r="I50" s="3">
        <v>173</v>
      </c>
      <c r="J50" s="3">
        <v>501</v>
      </c>
      <c r="K50" s="3">
        <v>177</v>
      </c>
      <c r="L50" s="3">
        <v>450</v>
      </c>
      <c r="M50" s="3">
        <v>149</v>
      </c>
      <c r="N50" s="3">
        <v>484</v>
      </c>
    </row>
    <row r="51" spans="2:14">
      <c r="B51" s="4" t="s">
        <v>85</v>
      </c>
      <c r="C51" s="3">
        <v>11045</v>
      </c>
      <c r="D51" s="3">
        <v>2104</v>
      </c>
      <c r="E51" s="3">
        <v>671</v>
      </c>
      <c r="F51" s="3">
        <v>3908</v>
      </c>
      <c r="G51" s="3">
        <v>896</v>
      </c>
      <c r="H51" s="3">
        <v>3772</v>
      </c>
      <c r="I51" s="3">
        <v>1085</v>
      </c>
      <c r="J51" s="3">
        <v>3577</v>
      </c>
      <c r="K51" s="3">
        <v>1127</v>
      </c>
      <c r="L51" s="3">
        <v>2996</v>
      </c>
      <c r="M51" s="3">
        <v>953</v>
      </c>
      <c r="N51" s="3">
        <v>3239</v>
      </c>
    </row>
    <row r="52" spans="2:14">
      <c r="B52" s="4" t="s">
        <v>86</v>
      </c>
      <c r="C52" s="3">
        <v>11193</v>
      </c>
      <c r="D52" s="3">
        <v>2368</v>
      </c>
      <c r="E52" s="3">
        <v>1560</v>
      </c>
      <c r="F52" s="3">
        <v>1797</v>
      </c>
      <c r="G52" s="3">
        <v>1947</v>
      </c>
      <c r="H52" s="3">
        <v>1685</v>
      </c>
      <c r="I52" s="3">
        <v>2039</v>
      </c>
      <c r="J52" s="3">
        <v>1525</v>
      </c>
      <c r="K52" s="3">
        <v>1998</v>
      </c>
      <c r="L52" s="3">
        <v>1343</v>
      </c>
      <c r="M52" s="3">
        <v>1851</v>
      </c>
      <c r="N52" s="3">
        <v>1472</v>
      </c>
    </row>
    <row r="53" spans="2:14">
      <c r="B53" s="4" t="s">
        <v>87</v>
      </c>
      <c r="C53" s="3">
        <v>9173</v>
      </c>
      <c r="D53" s="3">
        <v>5025</v>
      </c>
      <c r="E53" s="3">
        <v>987</v>
      </c>
      <c r="F53" s="3">
        <v>2253</v>
      </c>
      <c r="G53" s="3">
        <v>1250</v>
      </c>
      <c r="H53" s="3">
        <v>2223</v>
      </c>
      <c r="I53" s="3">
        <v>1430</v>
      </c>
      <c r="J53" s="3">
        <v>2018</v>
      </c>
      <c r="K53" s="3">
        <v>1497</v>
      </c>
      <c r="L53" s="3">
        <v>1756</v>
      </c>
      <c r="M53" s="3">
        <v>1338</v>
      </c>
      <c r="N53" s="3">
        <v>1907</v>
      </c>
    </row>
    <row r="54" spans="2:14">
      <c r="B54" s="4" t="s">
        <v>88</v>
      </c>
      <c r="C54" s="3">
        <v>11987</v>
      </c>
      <c r="D54" s="3">
        <v>2790</v>
      </c>
      <c r="E54" s="3">
        <v>1218</v>
      </c>
      <c r="F54" s="3">
        <v>4286</v>
      </c>
      <c r="G54" s="3">
        <v>1623</v>
      </c>
      <c r="H54" s="3">
        <v>4079</v>
      </c>
      <c r="I54" s="3">
        <v>2267</v>
      </c>
      <c r="J54" s="3">
        <v>3470</v>
      </c>
      <c r="K54" s="3">
        <v>2047</v>
      </c>
      <c r="L54" s="3">
        <v>3829</v>
      </c>
      <c r="M54" s="3">
        <v>1834</v>
      </c>
      <c r="N54" s="3">
        <v>4047</v>
      </c>
    </row>
    <row r="55" spans="2:14">
      <c r="B55" s="4" t="s">
        <v>89</v>
      </c>
      <c r="C55" s="3">
        <v>3465</v>
      </c>
      <c r="D55" s="3">
        <v>1704</v>
      </c>
      <c r="E55" s="3">
        <v>477</v>
      </c>
      <c r="F55" s="3">
        <v>1241</v>
      </c>
      <c r="G55" s="3">
        <v>536</v>
      </c>
      <c r="H55" s="3">
        <v>1260</v>
      </c>
      <c r="I55" s="3">
        <v>773</v>
      </c>
      <c r="J55" s="3">
        <v>1033</v>
      </c>
      <c r="K55" s="3">
        <v>711</v>
      </c>
      <c r="L55" s="3">
        <v>1015</v>
      </c>
      <c r="M55" s="3">
        <v>660</v>
      </c>
      <c r="N55" s="3">
        <v>1085</v>
      </c>
    </row>
    <row r="56" spans="2:14">
      <c r="B56" s="4" t="s">
        <v>90</v>
      </c>
      <c r="C56" s="3">
        <v>9649</v>
      </c>
      <c r="D56" s="3">
        <v>1807</v>
      </c>
      <c r="E56" s="3">
        <v>908</v>
      </c>
      <c r="F56" s="3">
        <v>3661</v>
      </c>
      <c r="G56" s="3">
        <v>1200</v>
      </c>
      <c r="H56" s="3">
        <v>3558</v>
      </c>
      <c r="I56" s="3">
        <v>1748</v>
      </c>
      <c r="J56" s="3">
        <v>3036</v>
      </c>
      <c r="K56" s="3">
        <v>1496</v>
      </c>
      <c r="L56" s="3">
        <v>3182</v>
      </c>
      <c r="M56" s="3">
        <v>1347</v>
      </c>
      <c r="N56" s="3">
        <v>3348</v>
      </c>
    </row>
    <row r="57" spans="2:14">
      <c r="B57" s="4" t="s">
        <v>91</v>
      </c>
      <c r="C57" s="3">
        <v>3755</v>
      </c>
      <c r="D57" s="3">
        <v>1862</v>
      </c>
      <c r="E57" s="3">
        <v>402</v>
      </c>
      <c r="F57" s="3">
        <v>1595</v>
      </c>
      <c r="G57" s="3">
        <v>505</v>
      </c>
      <c r="H57" s="3">
        <v>1587</v>
      </c>
      <c r="I57" s="3">
        <v>706</v>
      </c>
      <c r="J57" s="3">
        <v>1385</v>
      </c>
      <c r="K57" s="3">
        <v>651</v>
      </c>
      <c r="L57" s="3">
        <v>1354</v>
      </c>
      <c r="M57" s="3">
        <v>575</v>
      </c>
      <c r="N57" s="3">
        <v>1456</v>
      </c>
    </row>
    <row r="58" spans="2:14">
      <c r="B58" s="4" t="s">
        <v>92</v>
      </c>
      <c r="C58" s="3">
        <v>6236</v>
      </c>
      <c r="D58" s="3">
        <v>2292</v>
      </c>
      <c r="E58" s="3">
        <v>808</v>
      </c>
      <c r="F58" s="3">
        <v>2170</v>
      </c>
      <c r="G58" s="3">
        <v>1046</v>
      </c>
      <c r="H58" s="3">
        <v>2172</v>
      </c>
      <c r="I58" s="3">
        <v>1441</v>
      </c>
      <c r="J58" s="3">
        <v>1777</v>
      </c>
      <c r="K58" s="3">
        <v>1287</v>
      </c>
      <c r="L58" s="3">
        <v>1774</v>
      </c>
      <c r="M58" s="3">
        <v>1114</v>
      </c>
      <c r="N58" s="3">
        <v>1948</v>
      </c>
    </row>
    <row r="59" spans="2:14">
      <c r="B59" s="4" t="s">
        <v>93</v>
      </c>
      <c r="C59" s="3">
        <v>4912</v>
      </c>
      <c r="D59" s="3">
        <v>1945</v>
      </c>
      <c r="E59" s="3">
        <v>402</v>
      </c>
      <c r="F59" s="3">
        <v>1497</v>
      </c>
      <c r="G59" s="3">
        <v>493</v>
      </c>
      <c r="H59" s="3">
        <v>1511</v>
      </c>
      <c r="I59" s="3">
        <v>799</v>
      </c>
      <c r="J59" s="3">
        <v>1214</v>
      </c>
      <c r="K59" s="3">
        <v>623</v>
      </c>
      <c r="L59" s="3">
        <v>1197</v>
      </c>
      <c r="M59" s="3">
        <v>539</v>
      </c>
      <c r="N59" s="3">
        <v>1299</v>
      </c>
    </row>
    <row r="60" spans="2:14">
      <c r="B60" s="4" t="s">
        <v>94</v>
      </c>
      <c r="C60" s="3">
        <v>687</v>
      </c>
      <c r="D60" s="3">
        <v>985</v>
      </c>
      <c r="E60" s="3">
        <v>59</v>
      </c>
      <c r="F60" s="3">
        <v>351</v>
      </c>
      <c r="G60" s="3">
        <v>96</v>
      </c>
      <c r="H60" s="3">
        <v>346</v>
      </c>
      <c r="I60" s="3">
        <v>160</v>
      </c>
      <c r="J60" s="3">
        <v>276</v>
      </c>
      <c r="K60" s="3">
        <v>129</v>
      </c>
      <c r="L60" s="3">
        <v>279</v>
      </c>
      <c r="M60" s="3">
        <v>95</v>
      </c>
      <c r="N60" s="3">
        <v>308</v>
      </c>
    </row>
    <row r="61" spans="2:14">
      <c r="B61" s="4" t="s">
        <v>95</v>
      </c>
      <c r="C61" s="3">
        <v>7527</v>
      </c>
      <c r="D61" s="3">
        <v>5062</v>
      </c>
      <c r="E61" s="3">
        <v>886</v>
      </c>
      <c r="F61" s="3">
        <v>2698</v>
      </c>
      <c r="G61" s="3">
        <v>1116</v>
      </c>
      <c r="H61" s="3">
        <v>2701</v>
      </c>
      <c r="I61" s="3">
        <v>1465</v>
      </c>
      <c r="J61" s="3">
        <v>2343</v>
      </c>
      <c r="K61" s="3">
        <v>1538</v>
      </c>
      <c r="L61" s="3">
        <v>2130</v>
      </c>
      <c r="M61" s="3">
        <v>1250</v>
      </c>
      <c r="N61" s="3">
        <v>2434</v>
      </c>
    </row>
    <row r="62" spans="2:14">
      <c r="B62" s="4" t="s">
        <v>96</v>
      </c>
      <c r="C62" s="3">
        <v>2263</v>
      </c>
      <c r="D62" s="3">
        <v>1428</v>
      </c>
      <c r="E62" s="3">
        <v>179</v>
      </c>
      <c r="F62" s="3">
        <v>702</v>
      </c>
      <c r="G62" s="3">
        <v>242</v>
      </c>
      <c r="H62" s="3">
        <v>689</v>
      </c>
      <c r="I62" s="3">
        <v>399</v>
      </c>
      <c r="J62" s="3">
        <v>547</v>
      </c>
      <c r="K62" s="3">
        <v>311</v>
      </c>
      <c r="L62" s="3">
        <v>575</v>
      </c>
      <c r="M62" s="3">
        <v>274</v>
      </c>
      <c r="N62" s="3">
        <v>619</v>
      </c>
    </row>
    <row r="63" spans="2:14">
      <c r="B63" s="4" t="s">
        <v>97</v>
      </c>
      <c r="C63" s="3">
        <v>1046</v>
      </c>
      <c r="D63" s="3">
        <v>889</v>
      </c>
      <c r="E63" s="3">
        <v>55</v>
      </c>
      <c r="F63" s="3">
        <v>463</v>
      </c>
      <c r="G63" s="3">
        <v>105</v>
      </c>
      <c r="H63" s="3">
        <v>408</v>
      </c>
      <c r="I63" s="3">
        <v>143</v>
      </c>
      <c r="J63" s="3">
        <v>381</v>
      </c>
      <c r="K63" s="3">
        <v>140</v>
      </c>
      <c r="L63" s="3">
        <v>390</v>
      </c>
      <c r="M63" s="3">
        <v>114</v>
      </c>
      <c r="N63" s="3">
        <v>402</v>
      </c>
    </row>
    <row r="64" spans="2:14">
      <c r="B64" s="4" t="s">
        <v>98</v>
      </c>
      <c r="C64" s="3">
        <v>162073</v>
      </c>
      <c r="D64" s="3">
        <v>2649</v>
      </c>
      <c r="E64" s="3">
        <v>22171</v>
      </c>
      <c r="F64" s="3">
        <v>40920</v>
      </c>
      <c r="G64" s="3">
        <v>25926</v>
      </c>
      <c r="H64" s="3">
        <v>42677</v>
      </c>
      <c r="I64" s="3">
        <v>33974</v>
      </c>
      <c r="J64" s="3">
        <v>34467</v>
      </c>
      <c r="K64" s="3">
        <v>30635</v>
      </c>
      <c r="L64" s="3">
        <v>33152</v>
      </c>
      <c r="M64" s="3">
        <v>28139</v>
      </c>
      <c r="N64" s="3">
        <v>35769</v>
      </c>
    </row>
    <row r="65" spans="2:14" s="54" customFormat="1">
      <c r="B65" s="52" t="s">
        <v>28</v>
      </c>
      <c r="C65" s="53">
        <f>SUM(C22:C64)</f>
        <v>529454</v>
      </c>
      <c r="D65" s="53">
        <f>SUM(D22:D64)</f>
        <v>116089</v>
      </c>
      <c r="E65" s="53">
        <f>SUM(E22:E64)</f>
        <v>69273</v>
      </c>
      <c r="F65" s="53">
        <f>SUM(F22:F64)</f>
        <v>154569</v>
      </c>
      <c r="G65" s="53">
        <f>SUM(G22:G64)</f>
        <v>82863</v>
      </c>
      <c r="H65" s="53">
        <f>SUM(H22:H64)</f>
        <v>155338</v>
      </c>
      <c r="I65" s="53">
        <f>SUM(I22:I64)</f>
        <v>106803</v>
      </c>
      <c r="J65" s="53">
        <f>SUM(J22:J64)</f>
        <v>131181</v>
      </c>
      <c r="K65" s="53">
        <f>SUM(K22:K64)</f>
        <v>100893</v>
      </c>
      <c r="L65" s="53">
        <f>SUM(L22:L64)</f>
        <v>128320</v>
      </c>
      <c r="M65" s="53">
        <f>SUM(M22:M64)</f>
        <v>91295</v>
      </c>
      <c r="N65" s="53">
        <f>SUM(N22:N64)</f>
        <v>138527</v>
      </c>
    </row>
    <row r="66" spans="2:14" s="54" customFormat="1">
      <c r="B66" s="55" t="s">
        <v>29</v>
      </c>
      <c r="C66" s="54">
        <v>49.25</v>
      </c>
      <c r="D66" s="54">
        <v>78.900000000000006</v>
      </c>
    </row>
    <row r="68" spans="2:14">
      <c r="B68" s="10" t="s">
        <v>0</v>
      </c>
      <c r="C68" s="11"/>
      <c r="D68" s="11"/>
      <c r="E68" s="11"/>
      <c r="F68" s="11"/>
      <c r="G68" s="11"/>
      <c r="H68" s="11"/>
    </row>
    <row r="69" spans="2:14">
      <c r="B69" s="11"/>
      <c r="C69" s="11"/>
      <c r="D69" s="11"/>
      <c r="E69" s="11"/>
      <c r="F69" s="11"/>
      <c r="G69" s="11"/>
      <c r="H69" s="11"/>
    </row>
    <row r="70" spans="2:14">
      <c r="B70" s="11"/>
      <c r="C70" s="11"/>
      <c r="D70" s="11"/>
      <c r="E70" s="11"/>
      <c r="F70" s="11"/>
      <c r="G70" s="11"/>
      <c r="H70" s="11"/>
    </row>
    <row r="71" spans="2:14">
      <c r="B71" s="11"/>
      <c r="C71" s="11"/>
      <c r="D71" s="11"/>
      <c r="E71" s="11"/>
      <c r="F71" s="11"/>
      <c r="G71" s="11"/>
      <c r="H71" s="11"/>
    </row>
    <row r="72" spans="2:14">
      <c r="B72" s="11"/>
      <c r="C72" s="11"/>
      <c r="D72" s="11"/>
      <c r="E72" s="11"/>
      <c r="F72" s="11"/>
      <c r="G72" s="11"/>
      <c r="H72" s="11"/>
    </row>
    <row r="73" spans="2:14">
      <c r="B73" s="11"/>
      <c r="C73" s="11"/>
      <c r="D73" s="11"/>
      <c r="E73" s="11"/>
      <c r="F73" s="11"/>
      <c r="G73" s="11"/>
      <c r="H73" s="11"/>
    </row>
    <row r="74" spans="2:14">
      <c r="B74" s="11"/>
      <c r="C74" s="11"/>
      <c r="D74" s="11"/>
      <c r="E74" s="11"/>
      <c r="F74" s="11"/>
      <c r="G74" s="11"/>
      <c r="H74" s="11"/>
    </row>
    <row r="75" spans="2:14">
      <c r="B75" s="11"/>
      <c r="C75" s="11"/>
      <c r="D75" s="11"/>
      <c r="E75" s="11"/>
      <c r="F75" s="11"/>
      <c r="G75" s="11"/>
      <c r="H75" s="11"/>
    </row>
    <row r="76" spans="2:14">
      <c r="B76" s="11"/>
      <c r="C76" s="11"/>
      <c r="D76" s="11"/>
      <c r="E76" s="11"/>
      <c r="F76" s="11"/>
      <c r="G76" s="11"/>
      <c r="H76" s="11"/>
    </row>
    <row r="77" spans="2:14">
      <c r="B77" s="11"/>
      <c r="C77" s="11"/>
      <c r="D77" s="11"/>
      <c r="E77" s="11"/>
      <c r="F77" s="11"/>
      <c r="G77" s="11"/>
      <c r="H77" s="11"/>
    </row>
    <row r="78" spans="2:14">
      <c r="B78" s="11"/>
      <c r="C78" s="11"/>
      <c r="D78" s="11"/>
      <c r="E78" s="11"/>
      <c r="F78" s="11"/>
      <c r="G78" s="11"/>
      <c r="H78" s="11"/>
    </row>
  </sheetData>
  <mergeCells count="3">
    <mergeCell ref="B20:N20"/>
    <mergeCell ref="B2:N2"/>
    <mergeCell ref="B68:H78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5:K18"/>
  <sheetViews>
    <sheetView showGridLines="0" zoomScale="150" workbookViewId="0">
      <selection activeCell="M25" sqref="M25"/>
    </sheetView>
  </sheetViews>
  <sheetFormatPr baseColWidth="10" defaultRowHeight="13"/>
  <cols>
    <col min="2" max="2" width="15.140625" customWidth="1"/>
  </cols>
  <sheetData>
    <row r="5" spans="2:11" ht="25">
      <c r="B5" s="12" t="s">
        <v>1</v>
      </c>
      <c r="C5" s="12"/>
      <c r="D5" s="12"/>
      <c r="E5" s="12"/>
      <c r="F5" s="12"/>
      <c r="G5" s="12"/>
      <c r="H5" s="12"/>
      <c r="I5" s="12"/>
      <c r="J5" s="12"/>
      <c r="K5" s="12"/>
    </row>
    <row r="6" spans="2:11" ht="18">
      <c r="B6" s="13" t="s">
        <v>2</v>
      </c>
      <c r="C6" s="14"/>
      <c r="D6" s="14"/>
      <c r="E6" s="15"/>
      <c r="F6" s="16" t="s">
        <v>3</v>
      </c>
      <c r="G6" s="17"/>
      <c r="H6" s="18" t="s">
        <v>4</v>
      </c>
      <c r="I6" s="19"/>
      <c r="J6" s="20" t="s">
        <v>5</v>
      </c>
      <c r="K6" s="21"/>
    </row>
    <row r="7" spans="2:11" ht="68">
      <c r="B7" s="22" t="s">
        <v>6</v>
      </c>
      <c r="C7" s="22" t="s">
        <v>7</v>
      </c>
      <c r="D7" s="23" t="s">
        <v>8</v>
      </c>
      <c r="E7" s="22" t="s">
        <v>9</v>
      </c>
      <c r="F7" s="24" t="s">
        <v>10</v>
      </c>
      <c r="G7" s="25" t="s">
        <v>11</v>
      </c>
      <c r="H7" s="24" t="s">
        <v>12</v>
      </c>
      <c r="I7" s="25" t="s">
        <v>13</v>
      </c>
      <c r="J7" s="24" t="s">
        <v>14</v>
      </c>
      <c r="K7" s="26" t="s">
        <v>15</v>
      </c>
    </row>
    <row r="8" spans="2:11" ht="18">
      <c r="B8" s="27" t="s">
        <v>16</v>
      </c>
      <c r="C8" s="28">
        <v>30956</v>
      </c>
      <c r="D8" s="28">
        <v>545688</v>
      </c>
      <c r="E8" s="29">
        <f>(D8/D10)*100</f>
        <v>50.754970041166658</v>
      </c>
      <c r="F8" s="30">
        <v>108436</v>
      </c>
      <c r="G8" s="30">
        <v>124671</v>
      </c>
      <c r="H8" s="30">
        <v>123056</v>
      </c>
      <c r="I8" s="30">
        <v>130020</v>
      </c>
      <c r="J8" s="30">
        <v>149130</v>
      </c>
      <c r="K8" s="30">
        <v>104934</v>
      </c>
    </row>
    <row r="9" spans="2:11" ht="18">
      <c r="B9" s="31" t="s">
        <v>17</v>
      </c>
      <c r="C9" s="28">
        <v>116089</v>
      </c>
      <c r="D9" s="28">
        <v>529454</v>
      </c>
      <c r="E9" s="29">
        <f>(D9/D10)*100</f>
        <v>49.245029958833349</v>
      </c>
      <c r="F9" s="30">
        <v>69273</v>
      </c>
      <c r="G9" s="30">
        <v>154569</v>
      </c>
      <c r="H9" s="30">
        <v>82863</v>
      </c>
      <c r="I9" s="30">
        <v>155338</v>
      </c>
      <c r="J9" s="30">
        <v>106803</v>
      </c>
      <c r="K9" s="30">
        <v>131181</v>
      </c>
    </row>
    <row r="10" spans="2:11" ht="18">
      <c r="B10" s="32" t="s">
        <v>99</v>
      </c>
      <c r="C10" s="33">
        <f>SUM(C8:C9)</f>
        <v>147045</v>
      </c>
      <c r="D10" s="33">
        <f>SUM(D8:D9)</f>
        <v>1075142</v>
      </c>
      <c r="E10" s="33"/>
      <c r="F10" s="33">
        <f>SUM(F8:F9)</f>
        <v>177709</v>
      </c>
      <c r="G10" s="33">
        <f>SUM(G8:G9)</f>
        <v>279240</v>
      </c>
      <c r="H10" s="33">
        <f>SUM(H8:H9)</f>
        <v>205919</v>
      </c>
      <c r="I10" s="33">
        <f>SUM(I8:I9)</f>
        <v>285358</v>
      </c>
      <c r="J10" s="33">
        <f>SUM(J8:J9)</f>
        <v>255933</v>
      </c>
      <c r="K10" s="33">
        <f>SUM(K8:K9)</f>
        <v>236115</v>
      </c>
    </row>
    <row r="11" spans="2:11" ht="18">
      <c r="B11" s="27" t="s">
        <v>18</v>
      </c>
      <c r="C11" s="34"/>
      <c r="D11" s="34"/>
      <c r="E11" s="34"/>
      <c r="F11" s="35">
        <f>F8-G8</f>
        <v>-16235</v>
      </c>
      <c r="G11" s="34"/>
      <c r="H11" s="35">
        <f>H8-I8</f>
        <v>-6964</v>
      </c>
      <c r="I11" s="34"/>
      <c r="J11" s="36">
        <f>J8-K8</f>
        <v>44196</v>
      </c>
      <c r="K11" s="34"/>
    </row>
    <row r="12" spans="2:11" ht="18">
      <c r="B12" s="37"/>
      <c r="C12" s="38"/>
      <c r="D12" s="38"/>
      <c r="E12" s="38"/>
      <c r="F12" s="38"/>
      <c r="G12" s="38"/>
      <c r="H12" s="38"/>
      <c r="I12" s="38"/>
      <c r="J12" s="38"/>
      <c r="K12" s="39"/>
    </row>
    <row r="13" spans="2:11" ht="18">
      <c r="B13" s="40"/>
      <c r="C13" s="41"/>
      <c r="D13" s="41"/>
      <c r="E13" s="42"/>
      <c r="F13" s="43" t="s">
        <v>19</v>
      </c>
      <c r="G13" s="44"/>
      <c r="H13" s="43" t="s">
        <v>20</v>
      </c>
      <c r="I13" s="44"/>
      <c r="J13" s="45"/>
      <c r="K13" s="46"/>
    </row>
    <row r="14" spans="2:11" ht="36">
      <c r="B14" s="47"/>
      <c r="C14" s="47"/>
      <c r="D14" s="47"/>
      <c r="E14" s="47"/>
      <c r="F14" s="48" t="s">
        <v>21</v>
      </c>
      <c r="G14" s="49" t="s">
        <v>22</v>
      </c>
      <c r="H14" s="48" t="s">
        <v>23</v>
      </c>
      <c r="I14" s="50" t="s">
        <v>24</v>
      </c>
      <c r="J14" s="47"/>
      <c r="K14" s="47"/>
    </row>
    <row r="15" spans="2:11" ht="18">
      <c r="B15" s="27" t="s">
        <v>16</v>
      </c>
      <c r="C15" s="47"/>
      <c r="D15" s="47"/>
      <c r="E15" s="47"/>
      <c r="F15" s="28">
        <v>146224</v>
      </c>
      <c r="G15" s="28">
        <v>102947</v>
      </c>
      <c r="H15" s="28">
        <v>135741</v>
      </c>
      <c r="I15" s="28">
        <v>113084</v>
      </c>
      <c r="J15" s="47"/>
      <c r="K15" s="47"/>
    </row>
    <row r="16" spans="2:11" ht="18">
      <c r="B16" s="31" t="s">
        <v>25</v>
      </c>
      <c r="C16" s="47"/>
      <c r="D16" s="47"/>
      <c r="E16" s="47"/>
      <c r="F16" s="28">
        <v>100893</v>
      </c>
      <c r="G16" s="28">
        <v>128320</v>
      </c>
      <c r="H16" s="28">
        <v>91295</v>
      </c>
      <c r="I16" s="28">
        <v>138527</v>
      </c>
      <c r="J16" s="47"/>
      <c r="K16" s="47"/>
    </row>
    <row r="17" spans="2:11" ht="18">
      <c r="B17" s="32" t="s">
        <v>26</v>
      </c>
      <c r="C17" s="47"/>
      <c r="D17" s="47"/>
      <c r="E17" s="47"/>
      <c r="F17" s="33">
        <f>SUM(F15:F16)</f>
        <v>247117</v>
      </c>
      <c r="G17" s="33">
        <f>SUM(G15:G16)</f>
        <v>231267</v>
      </c>
      <c r="H17" s="33">
        <f>SUM(H15:H16)</f>
        <v>227036</v>
      </c>
      <c r="I17" s="33">
        <f>SUM(I15:I16)</f>
        <v>251611</v>
      </c>
      <c r="J17" s="47"/>
      <c r="K17" s="47"/>
    </row>
    <row r="18" spans="2:11" ht="18">
      <c r="B18" s="27" t="s">
        <v>27</v>
      </c>
      <c r="C18" s="47"/>
      <c r="D18" s="51"/>
      <c r="E18" s="51"/>
      <c r="F18" s="36">
        <f>F15-G15</f>
        <v>43277</v>
      </c>
      <c r="G18" s="34"/>
      <c r="H18" s="36">
        <f>H15-I15</f>
        <v>22657</v>
      </c>
      <c r="I18" s="34"/>
      <c r="J18" s="47"/>
      <c r="K18" s="47"/>
    </row>
  </sheetData>
  <mergeCells count="16">
    <mergeCell ref="B13:E13"/>
    <mergeCell ref="F13:G13"/>
    <mergeCell ref="H13:I13"/>
    <mergeCell ref="J13:K13"/>
    <mergeCell ref="B14:E14"/>
    <mergeCell ref="J14:K18"/>
    <mergeCell ref="C15:E15"/>
    <mergeCell ref="C16:E16"/>
    <mergeCell ref="C17:E17"/>
    <mergeCell ref="C18:E18"/>
    <mergeCell ref="B5:K5"/>
    <mergeCell ref="B6:E6"/>
    <mergeCell ref="F6:G6"/>
    <mergeCell ref="H6:I6"/>
    <mergeCell ref="J6:K6"/>
    <mergeCell ref="B12:K1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 Statistics</vt:lpstr>
      <vt:lpstr>Summary Stats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dcterms:created xsi:type="dcterms:W3CDTF">2020-01-03T10:11:28Z</dcterms:created>
  <dcterms:modified xsi:type="dcterms:W3CDTF">2020-01-03T10:47:33Z</dcterms:modified>
</cp:coreProperties>
</file>