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19960" tabRatio="500"/>
  </bookViews>
  <sheets>
    <sheet name="Sheet1 (2)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G60"/>
  <c r="H60"/>
  <c r="F60"/>
  <c r="G59"/>
  <c r="H59"/>
  <c r="F59"/>
  <c r="G58"/>
  <c r="H58"/>
  <c r="F58"/>
  <c r="G57"/>
  <c r="H57"/>
  <c r="F57"/>
  <c r="G56"/>
  <c r="H56"/>
  <c r="F56"/>
  <c r="G55"/>
  <c r="H55"/>
  <c r="F55"/>
  <c r="G54"/>
  <c r="H54"/>
  <c r="F54"/>
  <c r="G53"/>
  <c r="H53"/>
  <c r="F53"/>
  <c r="G52"/>
  <c r="H52"/>
  <c r="F52"/>
  <c r="G51"/>
  <c r="H51"/>
  <c r="F51"/>
  <c r="G50"/>
  <c r="H50"/>
  <c r="F50"/>
  <c r="G49"/>
  <c r="H49"/>
  <c r="F49"/>
  <c r="G48"/>
  <c r="H48"/>
  <c r="F48"/>
  <c r="G47"/>
  <c r="H47"/>
  <c r="F47"/>
  <c r="G46"/>
  <c r="H46"/>
  <c r="F46"/>
  <c r="G45"/>
  <c r="H45"/>
  <c r="F45"/>
  <c r="G44"/>
  <c r="H44"/>
  <c r="F44"/>
  <c r="G43"/>
  <c r="H43"/>
  <c r="F43"/>
  <c r="G42"/>
  <c r="H42"/>
  <c r="F42"/>
  <c r="G41"/>
  <c r="H41"/>
  <c r="F41"/>
  <c r="G40"/>
  <c r="H40"/>
  <c r="F40"/>
  <c r="G39"/>
  <c r="H39"/>
  <c r="F39"/>
  <c r="G38"/>
  <c r="H38"/>
  <c r="F38"/>
  <c r="G37"/>
  <c r="H37"/>
  <c r="F37"/>
  <c r="G36"/>
  <c r="H36"/>
  <c r="F36"/>
  <c r="G35"/>
  <c r="H35"/>
  <c r="F35"/>
  <c r="G34"/>
  <c r="H34"/>
  <c r="F34"/>
  <c r="G33"/>
  <c r="H33"/>
  <c r="F33"/>
  <c r="G32"/>
  <c r="H32"/>
  <c r="F32"/>
  <c r="G31"/>
  <c r="H31"/>
  <c r="F31"/>
  <c r="G30"/>
  <c r="H30"/>
  <c r="F30"/>
  <c r="G29"/>
  <c r="H29"/>
  <c r="F29"/>
  <c r="G28"/>
  <c r="H28"/>
  <c r="F28"/>
  <c r="G27"/>
  <c r="H27"/>
  <c r="F27"/>
  <c r="G26"/>
  <c r="H26"/>
  <c r="F26"/>
  <c r="G25"/>
  <c r="H25"/>
  <c r="F25"/>
  <c r="G24"/>
  <c r="H24"/>
  <c r="F24"/>
  <c r="G23"/>
  <c r="H23"/>
  <c r="F23"/>
  <c r="G22"/>
  <c r="H22"/>
  <c r="F22"/>
  <c r="G21"/>
  <c r="H21"/>
  <c r="F21"/>
  <c r="G20"/>
  <c r="H20"/>
  <c r="F20"/>
  <c r="G19"/>
  <c r="H19"/>
  <c r="F19"/>
  <c r="G18"/>
  <c r="H18"/>
  <c r="F18"/>
  <c r="G17"/>
  <c r="H17"/>
  <c r="F17"/>
  <c r="G16"/>
  <c r="H16"/>
  <c r="F16"/>
  <c r="G15"/>
  <c r="H15"/>
  <c r="F15"/>
  <c r="G14"/>
  <c r="H14"/>
  <c r="F14"/>
  <c r="G13"/>
  <c r="H13"/>
  <c r="F13"/>
  <c r="G12"/>
  <c r="H12"/>
  <c r="F12"/>
  <c r="G11"/>
  <c r="H11"/>
  <c r="F11"/>
  <c r="G10"/>
  <c r="H10"/>
  <c r="F10"/>
  <c r="G9"/>
  <c r="H9"/>
  <c r="F9"/>
  <c r="G8"/>
  <c r="H8"/>
  <c r="F8"/>
  <c r="G7"/>
  <c r="H7"/>
  <c r="F7"/>
  <c r="G6"/>
  <c r="H6"/>
  <c r="F6"/>
  <c r="G5"/>
  <c r="H5"/>
  <c r="F5"/>
  <c r="E4"/>
  <c r="F4"/>
</calcChain>
</file>

<file path=xl/sharedStrings.xml><?xml version="1.0" encoding="utf-8"?>
<sst xmlns="http://schemas.openxmlformats.org/spreadsheetml/2006/main" count="66" uniqueCount="66">
  <si>
    <t>Registered Voters, Montana, 2016</t>
    <phoneticPr fontId="2" type="noConversion"/>
  </si>
  <si>
    <t>County Name</t>
  </si>
  <si>
    <t>9 Aug</t>
    <phoneticPr fontId="2" type="noConversion"/>
  </si>
  <si>
    <t>26 Aug</t>
    <phoneticPr fontId="2" type="noConversion"/>
  </si>
  <si>
    <t>Change</t>
    <phoneticPr fontId="2" type="noConversion"/>
  </si>
  <si>
    <t>Percent Change</t>
    <phoneticPr fontId="2" type="noConversion"/>
  </si>
  <si>
    <t>Running Sum</t>
    <phoneticPr fontId="2" type="noConversion"/>
  </si>
  <si>
    <t>Running Percent</t>
    <phoneticPr fontId="2" type="noConversion"/>
  </si>
  <si>
    <t>Total</t>
  </si>
  <si>
    <t>Gallatin</t>
  </si>
  <si>
    <t>Yellowstone</t>
  </si>
  <si>
    <t>Missoula</t>
  </si>
  <si>
    <t>Flathead</t>
  </si>
  <si>
    <t>Ravalli</t>
  </si>
  <si>
    <t>Cascade</t>
  </si>
  <si>
    <t>Silver Bow</t>
  </si>
  <si>
    <t>Lewis &amp; Clark</t>
  </si>
  <si>
    <t>Park</t>
  </si>
  <si>
    <t>Carbon</t>
  </si>
  <si>
    <t>Glacier</t>
  </si>
  <si>
    <t>Jefferson</t>
  </si>
  <si>
    <t>Hill</t>
  </si>
  <si>
    <t>Chouteau</t>
  </si>
  <si>
    <t>Lincoln</t>
  </si>
  <si>
    <t>Blaine</t>
  </si>
  <si>
    <t>Big Horn</t>
  </si>
  <si>
    <t>Stillwater</t>
  </si>
  <si>
    <t>Richland</t>
  </si>
  <si>
    <t>Granite</t>
  </si>
  <si>
    <t>Dawson</t>
  </si>
  <si>
    <t>Powell</t>
  </si>
  <si>
    <t>Roosevelt</t>
  </si>
  <si>
    <t>Sanders</t>
  </si>
  <si>
    <t>Broadwater</t>
  </si>
  <si>
    <t>Madison</t>
  </si>
  <si>
    <t>Rosebud</t>
  </si>
  <si>
    <t>Mineral</t>
  </si>
  <si>
    <t>Pondera</t>
  </si>
  <si>
    <t>Toole</t>
  </si>
  <si>
    <t>Deer Lodge</t>
  </si>
  <si>
    <t>Powder River</t>
  </si>
  <si>
    <t>Teton</t>
  </si>
  <si>
    <t>Musselshell</t>
  </si>
  <si>
    <t>Judith Basin</t>
  </si>
  <si>
    <t>Sweet Grass</t>
  </si>
  <si>
    <t>Daniels</t>
  </si>
  <si>
    <t>McCone</t>
  </si>
  <si>
    <t>Phillips</t>
  </si>
  <si>
    <t>Fergus</t>
  </si>
  <si>
    <t>Sheridan</t>
  </si>
  <si>
    <t>Carter</t>
  </si>
  <si>
    <t>Fallon</t>
  </si>
  <si>
    <t>Prairie</t>
  </si>
  <si>
    <t>Beaverhead</t>
  </si>
  <si>
    <t>Custer</t>
  </si>
  <si>
    <t>Garfield</t>
  </si>
  <si>
    <t>Golden Valley</t>
  </si>
  <si>
    <t>Liberty</t>
  </si>
  <si>
    <t>Petroleum</t>
  </si>
  <si>
    <t>Treasure</t>
  </si>
  <si>
    <t>Wibaux</t>
  </si>
  <si>
    <t>Valley</t>
  </si>
  <si>
    <t>Wheatland</t>
  </si>
  <si>
    <t>Meagher</t>
  </si>
  <si>
    <t>Lake</t>
  </si>
  <si>
    <t>Provided by the Office of Montana Secretary of State Linda McCulloch</t>
  </si>
</sst>
</file>

<file path=xl/styles.xml><?xml version="1.0" encoding="utf-8"?>
<styleSheet xmlns="http://schemas.openxmlformats.org/spreadsheetml/2006/main">
  <numFmts count="4">
    <numFmt numFmtId="164" formatCode="#,###"/>
    <numFmt numFmtId="167" formatCode="0.0"/>
    <numFmt numFmtId="168" formatCode="0.000"/>
    <numFmt numFmtId="169" formatCode="0.000"/>
  </numFmts>
  <fonts count="6">
    <font>
      <sz val="11"/>
      <color indexed="8"/>
      <name val="Calibri"/>
      <family val="2"/>
    </font>
    <font>
      <b/>
      <sz val="18"/>
      <color indexed="8"/>
      <name val="Calibri"/>
    </font>
    <font>
      <sz val="8"/>
      <name val="Calibri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0" fontId="0" fillId="3" borderId="1" xfId="0" applyFill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164" fontId="0" fillId="0" borderId="0" xfId="0" applyNumberFormat="1"/>
    <xf numFmtId="164" fontId="5" fillId="0" borderId="2" xfId="0" applyNumberFormat="1" applyFont="1" applyBorder="1"/>
    <xf numFmtId="169" fontId="4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I62"/>
  <sheetViews>
    <sheetView showGridLines="0" tabSelected="1" zoomScale="150" workbookViewId="0">
      <selection activeCell="F4" sqref="F4"/>
    </sheetView>
  </sheetViews>
  <sheetFormatPr baseColWidth="10" defaultColWidth="8.83203125" defaultRowHeight="14"/>
  <cols>
    <col min="2" max="2" width="13.5" customWidth="1"/>
    <col min="3" max="3" width="10.83203125" customWidth="1"/>
    <col min="7" max="7" width="7.5" customWidth="1"/>
  </cols>
  <sheetData>
    <row r="2" spans="2:9" ht="23">
      <c r="B2" s="1" t="s">
        <v>0</v>
      </c>
      <c r="C2" s="1"/>
      <c r="D2" s="1"/>
      <c r="E2" s="1"/>
      <c r="F2" s="1"/>
      <c r="G2" s="1"/>
      <c r="H2" s="1"/>
    </row>
    <row r="3" spans="2:9" ht="28"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4" t="s">
        <v>6</v>
      </c>
      <c r="H3" s="5" t="s">
        <v>7</v>
      </c>
    </row>
    <row r="4" spans="2:9">
      <c r="B4" s="6" t="s">
        <v>8</v>
      </c>
      <c r="C4" s="7">
        <v>657609</v>
      </c>
      <c r="D4" s="7">
        <v>660406</v>
      </c>
      <c r="E4" s="8">
        <f>D4-C4</f>
        <v>2797</v>
      </c>
      <c r="F4" s="17">
        <f>(E4/C4)*100</f>
        <v>0.42532872877348088</v>
      </c>
      <c r="G4" s="9"/>
      <c r="H4" s="9"/>
    </row>
    <row r="5" spans="2:9">
      <c r="B5" s="10" t="s">
        <v>9</v>
      </c>
      <c r="C5" s="11">
        <v>70082</v>
      </c>
      <c r="D5" s="11">
        <v>70569</v>
      </c>
      <c r="E5" s="12">
        <f>D5-C5</f>
        <v>487</v>
      </c>
      <c r="F5" s="13">
        <f>(E5/C5)*100</f>
        <v>0.69490025969578495</v>
      </c>
      <c r="G5" s="11">
        <f>SUM($E$5:E5)</f>
        <v>487</v>
      </c>
      <c r="H5" s="14">
        <f>(G5/2797)*100</f>
        <v>17.411512334644261</v>
      </c>
    </row>
    <row r="6" spans="2:9">
      <c r="B6" s="10" t="s">
        <v>10</v>
      </c>
      <c r="C6" s="11">
        <v>92070</v>
      </c>
      <c r="D6" s="11">
        <v>92467</v>
      </c>
      <c r="E6" s="12">
        <f>D6-C6</f>
        <v>397</v>
      </c>
      <c r="F6" s="13">
        <f>(E6/C6)*100</f>
        <v>0.43119365700010859</v>
      </c>
      <c r="G6" s="11">
        <f>SUM($E$5:E6)</f>
        <v>884</v>
      </c>
      <c r="H6" s="14">
        <f t="shared" ref="H6:H60" si="0">(G6/2797)*100</f>
        <v>31.60529138362531</v>
      </c>
    </row>
    <row r="7" spans="2:9">
      <c r="B7" s="10" t="s">
        <v>11</v>
      </c>
      <c r="C7" s="11">
        <v>78807</v>
      </c>
      <c r="D7" s="11">
        <v>79194</v>
      </c>
      <c r="E7" s="12">
        <f>D7-C7</f>
        <v>387</v>
      </c>
      <c r="F7" s="13">
        <f>(E7/C7)*100</f>
        <v>0.4910731280216224</v>
      </c>
      <c r="G7" s="11">
        <f>SUM($E$5:E7)</f>
        <v>1271</v>
      </c>
      <c r="H7" s="14">
        <f t="shared" si="0"/>
        <v>45.441544511977114</v>
      </c>
      <c r="I7" s="15"/>
    </row>
    <row r="8" spans="2:9">
      <c r="B8" s="10" t="s">
        <v>12</v>
      </c>
      <c r="C8" s="11">
        <v>63881</v>
      </c>
      <c r="D8" s="11">
        <v>64191</v>
      </c>
      <c r="E8" s="12">
        <f>D8-C8</f>
        <v>310</v>
      </c>
      <c r="F8" s="13">
        <f>(E8/C8)*100</f>
        <v>0.48527731250293515</v>
      </c>
      <c r="G8" s="11">
        <f>SUM($E$5:E8)</f>
        <v>1581</v>
      </c>
      <c r="H8" s="14">
        <f t="shared" si="0"/>
        <v>56.524848051483737</v>
      </c>
    </row>
    <row r="9" spans="2:9">
      <c r="B9" s="10" t="s">
        <v>13</v>
      </c>
      <c r="C9" s="11">
        <v>28769</v>
      </c>
      <c r="D9" s="11">
        <v>28942</v>
      </c>
      <c r="E9" s="12">
        <f>D9-C9</f>
        <v>173</v>
      </c>
      <c r="F9" s="13">
        <f>(E9/C9)*100</f>
        <v>0.60134172199242242</v>
      </c>
      <c r="G9" s="11">
        <f>SUM($E$5:E9)</f>
        <v>1754</v>
      </c>
      <c r="H9" s="14">
        <f t="shared" si="0"/>
        <v>62.710046478369684</v>
      </c>
    </row>
    <row r="10" spans="2:9">
      <c r="B10" s="10" t="s">
        <v>14</v>
      </c>
      <c r="C10" s="11">
        <v>51022</v>
      </c>
      <c r="D10" s="11">
        <v>51177</v>
      </c>
      <c r="E10" s="12">
        <f>D10-C10</f>
        <v>155</v>
      </c>
      <c r="F10" s="13">
        <f>(E10/C10)*100</f>
        <v>0.30379052173572185</v>
      </c>
      <c r="G10" s="11">
        <f>SUM($E$5:E10)</f>
        <v>1909</v>
      </c>
      <c r="H10" s="14">
        <f t="shared" si="0"/>
        <v>68.251698248122992</v>
      </c>
    </row>
    <row r="11" spans="2:9">
      <c r="B11" s="10" t="s">
        <v>15</v>
      </c>
      <c r="C11" s="11">
        <v>20697</v>
      </c>
      <c r="D11" s="11">
        <v>20832</v>
      </c>
      <c r="E11" s="12">
        <f>D11-C11</f>
        <v>135</v>
      </c>
      <c r="F11" s="13">
        <f>(E11/C11)*100</f>
        <v>0.65226844470213075</v>
      </c>
      <c r="G11" s="11">
        <f>SUM($E$5:E11)</f>
        <v>2044</v>
      </c>
      <c r="H11" s="14">
        <f t="shared" si="0"/>
        <v>73.078298176617807</v>
      </c>
    </row>
    <row r="12" spans="2:9">
      <c r="B12" s="10" t="s">
        <v>16</v>
      </c>
      <c r="C12" s="11">
        <v>43116</v>
      </c>
      <c r="D12" s="11">
        <v>43188</v>
      </c>
      <c r="E12" s="12">
        <f>D12-C12</f>
        <v>72</v>
      </c>
      <c r="F12" s="13">
        <f>(E12/C12)*100</f>
        <v>0.16699137211244086</v>
      </c>
      <c r="G12" s="11">
        <f>SUM($E$5:E12)</f>
        <v>2116</v>
      </c>
      <c r="H12" s="14">
        <f t="shared" si="0"/>
        <v>75.652484805148362</v>
      </c>
    </row>
    <row r="13" spans="2:9">
      <c r="B13" s="10" t="s">
        <v>17</v>
      </c>
      <c r="C13" s="11">
        <v>11906</v>
      </c>
      <c r="D13" s="11">
        <v>11961</v>
      </c>
      <c r="E13" s="12">
        <f>D13-C13</f>
        <v>55</v>
      </c>
      <c r="F13" s="13">
        <f>(E13/C13)*100</f>
        <v>0.4619519569964724</v>
      </c>
      <c r="G13" s="11">
        <f>SUM($E$5:E13)</f>
        <v>2171</v>
      </c>
      <c r="H13" s="14">
        <f t="shared" si="0"/>
        <v>77.618877368609233</v>
      </c>
    </row>
    <row r="14" spans="2:9">
      <c r="B14" s="10" t="s">
        <v>18</v>
      </c>
      <c r="C14" s="11">
        <v>7296</v>
      </c>
      <c r="D14" s="11">
        <v>7350</v>
      </c>
      <c r="E14" s="12">
        <f>D14-C14</f>
        <v>54</v>
      </c>
      <c r="F14" s="13">
        <f>(E14/C14)*100</f>
        <v>0.74013157894736836</v>
      </c>
      <c r="G14" s="11">
        <f>SUM($E$5:E14)</f>
        <v>2225</v>
      </c>
      <c r="H14" s="14">
        <f t="shared" si="0"/>
        <v>79.549517340007142</v>
      </c>
    </row>
    <row r="15" spans="2:9">
      <c r="B15" s="10" t="s">
        <v>19</v>
      </c>
      <c r="C15" s="11">
        <v>7006</v>
      </c>
      <c r="D15" s="11">
        <v>7053</v>
      </c>
      <c r="E15" s="12">
        <f>D15-C15</f>
        <v>47</v>
      </c>
      <c r="F15" s="13">
        <f>(E15/C15)*100</f>
        <v>0.67085355409648872</v>
      </c>
      <c r="G15" s="11">
        <f>SUM($E$5:E15)</f>
        <v>2272</v>
      </c>
      <c r="H15" s="14">
        <f t="shared" si="0"/>
        <v>81.229889166964611</v>
      </c>
    </row>
    <row r="16" spans="2:9">
      <c r="B16" s="10" t="s">
        <v>20</v>
      </c>
      <c r="C16" s="11">
        <v>8009</v>
      </c>
      <c r="D16" s="11">
        <v>8047</v>
      </c>
      <c r="E16" s="12">
        <f>D16-C16</f>
        <v>38</v>
      </c>
      <c r="F16" s="13">
        <f>(E16/C16)*100</f>
        <v>0.47446622549631662</v>
      </c>
      <c r="G16" s="11">
        <f>SUM($E$5:E16)</f>
        <v>2310</v>
      </c>
      <c r="H16" s="14">
        <f t="shared" si="0"/>
        <v>82.588487665355743</v>
      </c>
    </row>
    <row r="17" spans="2:8">
      <c r="B17" s="10" t="s">
        <v>21</v>
      </c>
      <c r="C17" s="11">
        <v>9090</v>
      </c>
      <c r="D17" s="11">
        <v>9127</v>
      </c>
      <c r="E17" s="12">
        <f>D17-C17</f>
        <v>37</v>
      </c>
      <c r="F17" s="13">
        <f>(E17/C17)*100</f>
        <v>0.40704070407040704</v>
      </c>
      <c r="G17" s="11">
        <f>SUM($E$5:E17)</f>
        <v>2347</v>
      </c>
      <c r="H17" s="14">
        <f t="shared" si="0"/>
        <v>83.91133357168394</v>
      </c>
    </row>
    <row r="18" spans="2:8">
      <c r="B18" s="10" t="s">
        <v>22</v>
      </c>
      <c r="C18" s="11">
        <v>3343</v>
      </c>
      <c r="D18" s="11">
        <v>3379</v>
      </c>
      <c r="E18" s="12">
        <f>D18-C18</f>
        <v>36</v>
      </c>
      <c r="F18" s="13">
        <f>(E18/C18)*100</f>
        <v>1.0768770565360455</v>
      </c>
      <c r="G18" s="11">
        <f>SUM($E$5:E18)</f>
        <v>2383</v>
      </c>
      <c r="H18" s="14">
        <f t="shared" si="0"/>
        <v>85.198426885949232</v>
      </c>
    </row>
    <row r="19" spans="2:8">
      <c r="B19" s="10" t="s">
        <v>23</v>
      </c>
      <c r="C19" s="11">
        <v>12856</v>
      </c>
      <c r="D19" s="11">
        <v>12892</v>
      </c>
      <c r="E19" s="12">
        <f>D19-C19</f>
        <v>36</v>
      </c>
      <c r="F19" s="13">
        <f>(E19/C19)*100</f>
        <v>0.28002489110143125</v>
      </c>
      <c r="G19" s="11">
        <f>SUM($E$5:E19)</f>
        <v>2419</v>
      </c>
      <c r="H19" s="14">
        <f t="shared" si="0"/>
        <v>86.485520200214523</v>
      </c>
    </row>
    <row r="20" spans="2:8">
      <c r="B20" s="10" t="s">
        <v>24</v>
      </c>
      <c r="C20" s="11">
        <v>3740</v>
      </c>
      <c r="D20" s="11">
        <v>3773</v>
      </c>
      <c r="E20" s="12">
        <f>D20-C20</f>
        <v>33</v>
      </c>
      <c r="F20" s="13">
        <f>(E20/C20)*100</f>
        <v>0.88235294117647056</v>
      </c>
      <c r="G20" s="11">
        <f>SUM($E$5:E20)</f>
        <v>2452</v>
      </c>
      <c r="H20" s="14">
        <f t="shared" si="0"/>
        <v>87.665355738291026</v>
      </c>
    </row>
    <row r="21" spans="2:8">
      <c r="B21" s="10" t="s">
        <v>25</v>
      </c>
      <c r="C21" s="11">
        <v>7669</v>
      </c>
      <c r="D21" s="11">
        <v>7698</v>
      </c>
      <c r="E21" s="12">
        <f>D21-C21</f>
        <v>29</v>
      </c>
      <c r="F21" s="13">
        <f>(E21/C21)*100</f>
        <v>0.37814578171860735</v>
      </c>
      <c r="G21" s="11">
        <f>SUM($E$5:E21)</f>
        <v>2481</v>
      </c>
      <c r="H21" s="14">
        <f t="shared" si="0"/>
        <v>88.702180908115835</v>
      </c>
    </row>
    <row r="22" spans="2:8">
      <c r="B22" s="10" t="s">
        <v>26</v>
      </c>
      <c r="C22" s="11">
        <v>5738</v>
      </c>
      <c r="D22" s="11">
        <v>5762</v>
      </c>
      <c r="E22" s="12">
        <f>D22-C22</f>
        <v>24</v>
      </c>
      <c r="F22" s="13">
        <f>(E22/C22)*100</f>
        <v>0.41826420355524574</v>
      </c>
      <c r="G22" s="11">
        <f>SUM($E$5:E22)</f>
        <v>2505</v>
      </c>
      <c r="H22" s="14">
        <f t="shared" si="0"/>
        <v>89.56024311762603</v>
      </c>
    </row>
    <row r="23" spans="2:8">
      <c r="B23" s="10" t="s">
        <v>27</v>
      </c>
      <c r="C23" s="11">
        <v>6558</v>
      </c>
      <c r="D23" s="11">
        <v>6581</v>
      </c>
      <c r="E23" s="12">
        <f>D23-C23</f>
        <v>23</v>
      </c>
      <c r="F23" s="13">
        <f>(E23/C23)*100</f>
        <v>0.35071668191521804</v>
      </c>
      <c r="G23" s="11">
        <f>SUM($E$5:E23)</f>
        <v>2528</v>
      </c>
      <c r="H23" s="14">
        <f t="shared" si="0"/>
        <v>90.38255273507329</v>
      </c>
    </row>
    <row r="24" spans="2:8">
      <c r="B24" s="10" t="s">
        <v>28</v>
      </c>
      <c r="C24" s="11">
        <v>2230</v>
      </c>
      <c r="D24" s="11">
        <v>2251</v>
      </c>
      <c r="E24" s="12">
        <f>D24-C24</f>
        <v>21</v>
      </c>
      <c r="F24" s="13">
        <f>(E24/C24)*100</f>
        <v>0.94170403587443952</v>
      </c>
      <c r="G24" s="11">
        <f>SUM($E$5:E24)</f>
        <v>2549</v>
      </c>
      <c r="H24" s="14">
        <f t="shared" si="0"/>
        <v>91.13335716839471</v>
      </c>
    </row>
    <row r="25" spans="2:8">
      <c r="B25" s="10" t="s">
        <v>29</v>
      </c>
      <c r="C25" s="11">
        <v>5582</v>
      </c>
      <c r="D25" s="11">
        <v>5602</v>
      </c>
      <c r="E25" s="12">
        <f>D25-C25</f>
        <v>20</v>
      </c>
      <c r="F25" s="13">
        <f>(E25/C25)*100</f>
        <v>0.35829451809387314</v>
      </c>
      <c r="G25" s="11">
        <f>SUM($E$5:E25)</f>
        <v>2569</v>
      </c>
      <c r="H25" s="14">
        <f t="shared" si="0"/>
        <v>91.848409009653196</v>
      </c>
    </row>
    <row r="26" spans="2:8">
      <c r="B26" s="10" t="s">
        <v>30</v>
      </c>
      <c r="C26" s="11">
        <v>3357</v>
      </c>
      <c r="D26" s="11">
        <v>3377</v>
      </c>
      <c r="E26" s="12">
        <f>D26-C26</f>
        <v>20</v>
      </c>
      <c r="F26" s="13">
        <f>(E26/C26)*100</f>
        <v>0.59577003276735185</v>
      </c>
      <c r="G26" s="11">
        <f>SUM($E$5:E26)</f>
        <v>2589</v>
      </c>
      <c r="H26" s="14">
        <f t="shared" si="0"/>
        <v>92.563460850911696</v>
      </c>
    </row>
    <row r="27" spans="2:8">
      <c r="B27" s="10" t="s">
        <v>31</v>
      </c>
      <c r="C27" s="11">
        <v>5452</v>
      </c>
      <c r="D27" s="11">
        <v>5472</v>
      </c>
      <c r="E27" s="12">
        <f>D27-C27</f>
        <v>20</v>
      </c>
      <c r="F27" s="13">
        <f>(E27/C27)*100</f>
        <v>0.36683785766691124</v>
      </c>
      <c r="G27" s="11">
        <f>SUM($E$5:E27)</f>
        <v>2609</v>
      </c>
      <c r="H27" s="14">
        <f t="shared" si="0"/>
        <v>93.278512692170182</v>
      </c>
    </row>
    <row r="28" spans="2:8">
      <c r="B28" s="10" t="s">
        <v>32</v>
      </c>
      <c r="C28" s="11">
        <v>7978</v>
      </c>
      <c r="D28" s="11">
        <v>7997</v>
      </c>
      <c r="E28" s="12">
        <f>D28-C28</f>
        <v>19</v>
      </c>
      <c r="F28" s="13">
        <f>(E28/C28)*100</f>
        <v>0.23815492604662825</v>
      </c>
      <c r="G28" s="11">
        <f>SUM($E$5:E28)</f>
        <v>2628</v>
      </c>
      <c r="H28" s="14">
        <f t="shared" si="0"/>
        <v>93.957811941365748</v>
      </c>
    </row>
    <row r="29" spans="2:8">
      <c r="B29" s="10" t="s">
        <v>33</v>
      </c>
      <c r="C29" s="11">
        <v>3988</v>
      </c>
      <c r="D29" s="11">
        <v>4006</v>
      </c>
      <c r="E29" s="12">
        <f>D29-C29</f>
        <v>18</v>
      </c>
      <c r="F29" s="13">
        <f>(E29/C29)*100</f>
        <v>0.45135406218655971</v>
      </c>
      <c r="G29" s="11">
        <f>SUM($E$5:E29)</f>
        <v>2646</v>
      </c>
      <c r="H29" s="14">
        <f t="shared" si="0"/>
        <v>94.601358598498393</v>
      </c>
    </row>
    <row r="30" spans="2:8">
      <c r="B30" s="10" t="s">
        <v>34</v>
      </c>
      <c r="C30" s="11">
        <v>5912</v>
      </c>
      <c r="D30" s="11">
        <v>5930</v>
      </c>
      <c r="E30" s="12">
        <f>D30-C30</f>
        <v>18</v>
      </c>
      <c r="F30" s="13">
        <f>(E30/C30)*100</f>
        <v>0.30446549391069011</v>
      </c>
      <c r="G30" s="11">
        <f>SUM($E$5:E30)</f>
        <v>2664</v>
      </c>
      <c r="H30" s="14">
        <f t="shared" si="0"/>
        <v>95.244905255631025</v>
      </c>
    </row>
    <row r="31" spans="2:8">
      <c r="B31" s="10" t="s">
        <v>35</v>
      </c>
      <c r="C31" s="11">
        <v>4663</v>
      </c>
      <c r="D31" s="11">
        <v>4681</v>
      </c>
      <c r="E31" s="12">
        <f>D31-C31</f>
        <v>18</v>
      </c>
      <c r="F31" s="13">
        <f>(E31/C31)*100</f>
        <v>0.38601758524555008</v>
      </c>
      <c r="G31" s="11">
        <f>SUM($E$5:E31)</f>
        <v>2682</v>
      </c>
      <c r="H31" s="14">
        <f t="shared" si="0"/>
        <v>95.888451912763671</v>
      </c>
    </row>
    <row r="32" spans="2:8">
      <c r="B32" s="10" t="s">
        <v>36</v>
      </c>
      <c r="C32" s="11">
        <v>2924</v>
      </c>
      <c r="D32" s="11">
        <v>2941</v>
      </c>
      <c r="E32" s="12">
        <f>D32-C32</f>
        <v>17</v>
      </c>
      <c r="F32" s="13">
        <f>(E32/C32)*100</f>
        <v>0.58139534883720934</v>
      </c>
      <c r="G32" s="11">
        <f>SUM($E$5:E32)</f>
        <v>2699</v>
      </c>
      <c r="H32" s="14">
        <f t="shared" si="0"/>
        <v>96.496245977833397</v>
      </c>
    </row>
    <row r="33" spans="2:8">
      <c r="B33" s="10" t="s">
        <v>37</v>
      </c>
      <c r="C33" s="11">
        <v>3341</v>
      </c>
      <c r="D33" s="11">
        <v>3358</v>
      </c>
      <c r="E33" s="12">
        <f>D33-C33</f>
        <v>17</v>
      </c>
      <c r="F33" s="13">
        <f>(E33/C33)*100</f>
        <v>0.50882969170906911</v>
      </c>
      <c r="G33" s="11">
        <f>SUM($E$5:E33)</f>
        <v>2716</v>
      </c>
      <c r="H33" s="14">
        <f t="shared" si="0"/>
        <v>97.104040042903108</v>
      </c>
    </row>
    <row r="34" spans="2:8">
      <c r="B34" s="10" t="s">
        <v>38</v>
      </c>
      <c r="C34" s="11">
        <v>2541</v>
      </c>
      <c r="D34" s="11">
        <v>2557</v>
      </c>
      <c r="E34" s="12">
        <f>D34-C34</f>
        <v>16</v>
      </c>
      <c r="F34" s="13">
        <f>(E34/C34)*100</f>
        <v>0.62967335694608417</v>
      </c>
      <c r="G34" s="11">
        <f>SUM($E$5:E34)</f>
        <v>2732</v>
      </c>
      <c r="H34" s="14">
        <f t="shared" si="0"/>
        <v>97.676081515909914</v>
      </c>
    </row>
    <row r="35" spans="2:8">
      <c r="B35" s="10" t="s">
        <v>39</v>
      </c>
      <c r="C35" s="11">
        <v>5154</v>
      </c>
      <c r="D35" s="11">
        <v>5167</v>
      </c>
      <c r="E35" s="12">
        <f>D35-C35</f>
        <v>13</v>
      </c>
      <c r="F35" s="13">
        <f>(E35/C35)*100</f>
        <v>0.25223127667830814</v>
      </c>
      <c r="G35" s="11">
        <f>SUM($E$5:E35)</f>
        <v>2745</v>
      </c>
      <c r="H35" s="14">
        <f t="shared" si="0"/>
        <v>98.140865212727917</v>
      </c>
    </row>
    <row r="36" spans="2:8">
      <c r="B36" s="10" t="s">
        <v>40</v>
      </c>
      <c r="C36" s="11">
        <v>1226</v>
      </c>
      <c r="D36" s="11">
        <v>1239</v>
      </c>
      <c r="E36" s="12">
        <f>D36-C36</f>
        <v>13</v>
      </c>
      <c r="F36" s="13">
        <f>(E36/C36)*100</f>
        <v>1.0603588907014683</v>
      </c>
      <c r="G36" s="11">
        <f>SUM($E$5:E36)</f>
        <v>2758</v>
      </c>
      <c r="H36" s="14">
        <f t="shared" si="0"/>
        <v>98.605648909545934</v>
      </c>
    </row>
    <row r="37" spans="2:8">
      <c r="B37" s="10" t="s">
        <v>41</v>
      </c>
      <c r="C37" s="11">
        <v>3926</v>
      </c>
      <c r="D37" s="11">
        <v>3938</v>
      </c>
      <c r="E37" s="12">
        <f>D37-C37</f>
        <v>12</v>
      </c>
      <c r="F37" s="13">
        <f>(E37/C37)*100</f>
        <v>0.30565461029037189</v>
      </c>
      <c r="G37" s="11">
        <f>SUM($E$5:E37)</f>
        <v>2770</v>
      </c>
      <c r="H37" s="14">
        <f t="shared" si="0"/>
        <v>99.034680014301031</v>
      </c>
    </row>
    <row r="38" spans="2:8">
      <c r="B38" s="10" t="s">
        <v>42</v>
      </c>
      <c r="C38" s="11">
        <v>2844</v>
      </c>
      <c r="D38" s="11">
        <v>2855</v>
      </c>
      <c r="E38" s="12">
        <f>D38-C38</f>
        <v>11</v>
      </c>
      <c r="F38" s="13">
        <f>(E38/C38)*100</f>
        <v>0.38677918424753871</v>
      </c>
      <c r="G38" s="11">
        <f>SUM($E$5:E38)</f>
        <v>2781</v>
      </c>
      <c r="H38" s="14">
        <f t="shared" si="0"/>
        <v>99.427958526993208</v>
      </c>
    </row>
    <row r="39" spans="2:8">
      <c r="B39" s="10" t="s">
        <v>43</v>
      </c>
      <c r="C39" s="11">
        <v>1394</v>
      </c>
      <c r="D39" s="11">
        <v>1402</v>
      </c>
      <c r="E39" s="12">
        <f>D39-C39</f>
        <v>8</v>
      </c>
      <c r="F39" s="13">
        <f>(E39/C39)*100</f>
        <v>0.57388809182209477</v>
      </c>
      <c r="G39" s="11">
        <f>SUM($E$5:E39)</f>
        <v>2789</v>
      </c>
      <c r="H39" s="14">
        <f t="shared" si="0"/>
        <v>99.713979263496597</v>
      </c>
    </row>
    <row r="40" spans="2:8">
      <c r="B40" s="10" t="s">
        <v>44</v>
      </c>
      <c r="C40" s="11">
        <v>2484</v>
      </c>
      <c r="D40" s="11">
        <v>2492</v>
      </c>
      <c r="E40" s="12">
        <f>D40-C40</f>
        <v>8</v>
      </c>
      <c r="F40" s="13">
        <f>(E40/C40)*100</f>
        <v>0.322061191626409</v>
      </c>
      <c r="G40" s="11">
        <f>SUM($E$5:E40)</f>
        <v>2797</v>
      </c>
      <c r="H40" s="14">
        <f t="shared" si="0"/>
        <v>100</v>
      </c>
    </row>
    <row r="41" spans="2:8">
      <c r="B41" s="10" t="s">
        <v>45</v>
      </c>
      <c r="C41" s="11">
        <v>1143</v>
      </c>
      <c r="D41" s="11">
        <v>1149</v>
      </c>
      <c r="E41" s="12">
        <f>D41-C41</f>
        <v>6</v>
      </c>
      <c r="F41" s="13">
        <f>(E41/C41)*100</f>
        <v>0.52493438320209973</v>
      </c>
      <c r="G41" s="11">
        <f>SUM($E$5:E41)</f>
        <v>2803</v>
      </c>
      <c r="H41" s="14">
        <f t="shared" si="0"/>
        <v>100.21451555237755</v>
      </c>
    </row>
    <row r="42" spans="2:8">
      <c r="B42" s="10" t="s">
        <v>46</v>
      </c>
      <c r="C42" s="11">
        <v>1182</v>
      </c>
      <c r="D42" s="11">
        <v>1188</v>
      </c>
      <c r="E42" s="12">
        <f>D42-C42</f>
        <v>6</v>
      </c>
      <c r="F42" s="13">
        <f>(E42/C42)*100</f>
        <v>0.50761421319796951</v>
      </c>
      <c r="G42" s="11">
        <f>SUM($E$5:E42)</f>
        <v>2809</v>
      </c>
      <c r="H42" s="14">
        <f t="shared" si="0"/>
        <v>100.4290311047551</v>
      </c>
    </row>
    <row r="43" spans="2:8">
      <c r="B43" s="10" t="s">
        <v>47</v>
      </c>
      <c r="C43" s="11">
        <v>2656</v>
      </c>
      <c r="D43" s="11">
        <v>2662</v>
      </c>
      <c r="E43" s="12">
        <f>D43-C43</f>
        <v>6</v>
      </c>
      <c r="F43" s="13">
        <f>(E43/C43)*100</f>
        <v>0.2259036144578313</v>
      </c>
      <c r="G43" s="11">
        <f>SUM($E$5:E43)</f>
        <v>2815</v>
      </c>
      <c r="H43" s="14">
        <f t="shared" si="0"/>
        <v>100.64354665713265</v>
      </c>
    </row>
    <row r="44" spans="2:8">
      <c r="B44" s="10" t="s">
        <v>48</v>
      </c>
      <c r="C44" s="11">
        <v>7442</v>
      </c>
      <c r="D44" s="11">
        <v>7447</v>
      </c>
      <c r="E44" s="12">
        <f>D44-C44</f>
        <v>5</v>
      </c>
      <c r="F44" s="13">
        <f>(E44/C44)*100</f>
        <v>6.7186240257995161E-2</v>
      </c>
      <c r="G44" s="11">
        <f>SUM($E$5:E44)</f>
        <v>2820</v>
      </c>
      <c r="H44" s="14">
        <f t="shared" si="0"/>
        <v>100.82230961744727</v>
      </c>
    </row>
    <row r="45" spans="2:8">
      <c r="B45" s="10" t="s">
        <v>49</v>
      </c>
      <c r="C45" s="11">
        <v>2308</v>
      </c>
      <c r="D45" s="11">
        <v>2313</v>
      </c>
      <c r="E45" s="12">
        <f>D45-C45</f>
        <v>5</v>
      </c>
      <c r="F45" s="13">
        <f>(E45/C45)*100</f>
        <v>0.21663778162911612</v>
      </c>
      <c r="G45" s="11">
        <f>SUM($E$5:E45)</f>
        <v>2825</v>
      </c>
      <c r="H45" s="14">
        <f t="shared" si="0"/>
        <v>101.0010725777619</v>
      </c>
    </row>
    <row r="46" spans="2:8">
      <c r="B46" s="10" t="s">
        <v>50</v>
      </c>
      <c r="C46" s="11">
        <v>929</v>
      </c>
      <c r="D46" s="11">
        <v>933</v>
      </c>
      <c r="E46" s="12">
        <f>D46-C46</f>
        <v>4</v>
      </c>
      <c r="F46" s="13">
        <f>(E46/C46)*100</f>
        <v>0.4305705059203444</v>
      </c>
      <c r="G46" s="11">
        <f>SUM($E$5:E46)</f>
        <v>2829</v>
      </c>
      <c r="H46" s="14">
        <f t="shared" si="0"/>
        <v>101.14408294601358</v>
      </c>
    </row>
    <row r="47" spans="2:8">
      <c r="B47" s="10" t="s">
        <v>51</v>
      </c>
      <c r="C47" s="11">
        <v>1899</v>
      </c>
      <c r="D47" s="11">
        <v>1902</v>
      </c>
      <c r="E47" s="12">
        <f>D47-C47</f>
        <v>3</v>
      </c>
      <c r="F47" s="13">
        <f>(E47/C47)*100</f>
        <v>0.15797788309636651</v>
      </c>
      <c r="G47" s="11">
        <f>SUM($E$5:E47)</f>
        <v>2832</v>
      </c>
      <c r="H47" s="14">
        <f t="shared" si="0"/>
        <v>101.25134072220237</v>
      </c>
    </row>
    <row r="48" spans="2:8">
      <c r="B48" s="10" t="s">
        <v>52</v>
      </c>
      <c r="C48" s="11">
        <v>859</v>
      </c>
      <c r="D48" s="11">
        <v>861</v>
      </c>
      <c r="E48" s="12">
        <f>D48-C48</f>
        <v>2</v>
      </c>
      <c r="F48" s="13">
        <f>(E48/C48)*100</f>
        <v>0.23282887077997672</v>
      </c>
      <c r="G48" s="11">
        <f>SUM($E$5:E48)</f>
        <v>2834</v>
      </c>
      <c r="H48" s="14">
        <f t="shared" si="0"/>
        <v>101.32284590632821</v>
      </c>
    </row>
    <row r="49" spans="2:8">
      <c r="B49" s="10" t="s">
        <v>53</v>
      </c>
      <c r="C49" s="11">
        <v>6413</v>
      </c>
      <c r="D49" s="11">
        <v>6414</v>
      </c>
      <c r="E49" s="12">
        <f>D49-C49</f>
        <v>1</v>
      </c>
      <c r="F49" s="13">
        <f>(E49/C49)*100</f>
        <v>1.5593326056447841E-2</v>
      </c>
      <c r="G49" s="11">
        <f>SUM($E$5:E49)</f>
        <v>2835</v>
      </c>
      <c r="H49" s="14">
        <f t="shared" si="0"/>
        <v>101.35859849839113</v>
      </c>
    </row>
    <row r="50" spans="2:8">
      <c r="B50" s="10" t="s">
        <v>54</v>
      </c>
      <c r="C50" s="11">
        <v>6842</v>
      </c>
      <c r="D50" s="11">
        <v>6842</v>
      </c>
      <c r="E50" s="12">
        <f>D50-C50</f>
        <v>0</v>
      </c>
      <c r="F50" s="13">
        <f>(E50/C50)*100</f>
        <v>0</v>
      </c>
      <c r="G50" s="11">
        <f>SUM($E$5:E50)</f>
        <v>2835</v>
      </c>
      <c r="H50" s="14">
        <f t="shared" si="0"/>
        <v>101.35859849839113</v>
      </c>
    </row>
    <row r="51" spans="2:8">
      <c r="B51" s="10" t="s">
        <v>55</v>
      </c>
      <c r="C51" s="11">
        <v>896</v>
      </c>
      <c r="D51" s="11">
        <v>896</v>
      </c>
      <c r="E51" s="12">
        <f>D51-C51</f>
        <v>0</v>
      </c>
      <c r="F51" s="13">
        <f>(E51/C51)*100</f>
        <v>0</v>
      </c>
      <c r="G51" s="11">
        <f>SUM($E$5:E51)</f>
        <v>2835</v>
      </c>
      <c r="H51" s="14">
        <f t="shared" si="0"/>
        <v>101.35859849839113</v>
      </c>
    </row>
    <row r="52" spans="2:8">
      <c r="B52" s="10" t="s">
        <v>56</v>
      </c>
      <c r="C52" s="11">
        <v>579</v>
      </c>
      <c r="D52" s="11">
        <v>579</v>
      </c>
      <c r="E52" s="12">
        <f>D52-C52</f>
        <v>0</v>
      </c>
      <c r="F52" s="13">
        <f>(E52/C52)*100</f>
        <v>0</v>
      </c>
      <c r="G52" s="11">
        <f>SUM($E$5:E52)</f>
        <v>2835</v>
      </c>
      <c r="H52" s="14">
        <f t="shared" si="0"/>
        <v>101.35859849839113</v>
      </c>
    </row>
    <row r="53" spans="2:8">
      <c r="B53" s="10" t="s">
        <v>57</v>
      </c>
      <c r="C53" s="11">
        <v>1132</v>
      </c>
      <c r="D53" s="11">
        <v>1132</v>
      </c>
      <c r="E53" s="12">
        <f>D53-C53</f>
        <v>0</v>
      </c>
      <c r="F53" s="13">
        <f>(E53/C53)*100</f>
        <v>0</v>
      </c>
      <c r="G53" s="11">
        <f>SUM($E$5:E53)</f>
        <v>2835</v>
      </c>
      <c r="H53" s="14">
        <f t="shared" si="0"/>
        <v>101.35859849839113</v>
      </c>
    </row>
    <row r="54" spans="2:8">
      <c r="B54" s="10" t="s">
        <v>58</v>
      </c>
      <c r="C54" s="11">
        <v>409</v>
      </c>
      <c r="D54" s="11">
        <v>409</v>
      </c>
      <c r="E54" s="12">
        <f>D54-C54</f>
        <v>0</v>
      </c>
      <c r="F54" s="13">
        <f>(E54/C54)*100</f>
        <v>0</v>
      </c>
      <c r="G54" s="11">
        <f>SUM($E$5:E54)</f>
        <v>2835</v>
      </c>
      <c r="H54" s="14">
        <f t="shared" si="0"/>
        <v>101.35859849839113</v>
      </c>
    </row>
    <row r="55" spans="2:8">
      <c r="B55" s="10" t="s">
        <v>59</v>
      </c>
      <c r="C55" s="11">
        <v>542</v>
      </c>
      <c r="D55" s="11">
        <v>542</v>
      </c>
      <c r="E55" s="12">
        <f>D55-C55</f>
        <v>0</v>
      </c>
      <c r="F55" s="13">
        <f>(E55/C55)*100</f>
        <v>0</v>
      </c>
      <c r="G55" s="11">
        <f>SUM($E$5:E55)</f>
        <v>2835</v>
      </c>
      <c r="H55" s="14">
        <f t="shared" si="0"/>
        <v>101.35859849839113</v>
      </c>
    </row>
    <row r="56" spans="2:8">
      <c r="B56" s="10" t="s">
        <v>60</v>
      </c>
      <c r="C56" s="11">
        <v>719</v>
      </c>
      <c r="D56" s="11">
        <v>719</v>
      </c>
      <c r="E56" s="12">
        <f>D56-C56</f>
        <v>0</v>
      </c>
      <c r="F56" s="13">
        <f>(E56/C56)*100</f>
        <v>0</v>
      </c>
      <c r="G56" s="11">
        <f>SUM($E$5:E56)</f>
        <v>2835</v>
      </c>
      <c r="H56" s="14">
        <f t="shared" si="0"/>
        <v>101.35859849839113</v>
      </c>
    </row>
    <row r="57" spans="2:8">
      <c r="B57" s="10" t="s">
        <v>61</v>
      </c>
      <c r="C57" s="11">
        <v>4597</v>
      </c>
      <c r="D57" s="11">
        <v>4596</v>
      </c>
      <c r="E57" s="16">
        <f>D57-C57</f>
        <v>-1</v>
      </c>
      <c r="F57" s="13">
        <f>(E57/C57)*100</f>
        <v>-2.1753317380900587E-2</v>
      </c>
      <c r="G57" s="11">
        <f>SUM($E$5:E57)</f>
        <v>2834</v>
      </c>
      <c r="H57" s="14">
        <f t="shared" si="0"/>
        <v>101.32284590632821</v>
      </c>
    </row>
    <row r="58" spans="2:8">
      <c r="B58" s="10" t="s">
        <v>62</v>
      </c>
      <c r="C58" s="11">
        <v>1255</v>
      </c>
      <c r="D58" s="11">
        <v>1253</v>
      </c>
      <c r="E58" s="16">
        <f>D58-C58</f>
        <v>-2</v>
      </c>
      <c r="F58" s="13">
        <f>(E58/C58)*100</f>
        <v>-0.15936254980079681</v>
      </c>
      <c r="G58" s="11">
        <f>SUM($E$5:E58)</f>
        <v>2832</v>
      </c>
      <c r="H58" s="14">
        <f t="shared" si="0"/>
        <v>101.25134072220237</v>
      </c>
    </row>
    <row r="59" spans="2:8">
      <c r="B59" s="10" t="s">
        <v>63</v>
      </c>
      <c r="C59" s="11">
        <v>1219</v>
      </c>
      <c r="D59" s="11">
        <v>1216</v>
      </c>
      <c r="E59" s="16">
        <f>D59-C59</f>
        <v>-3</v>
      </c>
      <c r="F59" s="13">
        <f>(E59/C59)*100</f>
        <v>-0.24610336341263331</v>
      </c>
      <c r="G59" s="11">
        <f>SUM($E$5:E59)</f>
        <v>2829</v>
      </c>
      <c r="H59" s="14">
        <f t="shared" si="0"/>
        <v>101.14408294601358</v>
      </c>
    </row>
    <row r="60" spans="2:8">
      <c r="B60" s="10" t="s">
        <v>64</v>
      </c>
      <c r="C60" s="11">
        <v>17937</v>
      </c>
      <c r="D60" s="11">
        <v>17905</v>
      </c>
      <c r="E60" s="16">
        <f>D60-C60</f>
        <v>-32</v>
      </c>
      <c r="F60" s="13">
        <f>(E60/C60)*100</f>
        <v>-0.17840218542677147</v>
      </c>
      <c r="G60" s="11">
        <f>SUM($E$5:E60)</f>
        <v>2797</v>
      </c>
      <c r="H60" s="14">
        <f t="shared" si="0"/>
        <v>100</v>
      </c>
    </row>
    <row r="62" spans="2:8">
      <c r="B62" t="s">
        <v>65</v>
      </c>
    </row>
  </sheetData>
  <mergeCells count="1">
    <mergeCell ref="B2:H2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2016-08-27T09:06:58Z</dcterms:created>
  <dcterms:modified xsi:type="dcterms:W3CDTF">2016-08-27T13:36:25Z</dcterms:modified>
</cp:coreProperties>
</file>